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Dla.317\AVIS\"/>
    </mc:Choice>
  </mc:AlternateContent>
  <bookViews>
    <workbookView xWindow="0" yWindow="0" windowWidth="28800" windowHeight="12990" tabRatio="500"/>
  </bookViews>
  <sheets>
    <sheet name="Дод1" sheetId="1" r:id="rId1"/>
    <sheet name="Дод2" sheetId="2" r:id="rId2"/>
    <sheet name="Дод3" sheetId="3" r:id="rId3"/>
  </sheets>
  <definedNames>
    <definedName name="_xlnm._FilterDatabase" localSheetId="2" hidden="1">Дод3!$A$11:$D$11</definedName>
    <definedName name="q">Дод2!$A$1:$T$8</definedName>
    <definedName name="qq">Дод2!$A$1:$N$8</definedName>
    <definedName name="_xlnm.Print_Titles" localSheetId="1">Дод2!$6:$8</definedName>
    <definedName name="_xlnm.Print_Titles" localSheetId="2">Дод3!$A:$B,Дод3!$9:$11</definedName>
    <definedName name="_xlnm.Print_Area" localSheetId="0">Дод1!$A$1:$E$14</definedName>
    <definedName name="_xlnm.Print_Area" localSheetId="1">Дод2!$A$1:$N$25</definedName>
    <definedName name="_xlnm.Print_Area" localSheetId="2">Дод3!$A$1:$D$14</definedName>
    <definedName name="_xlnm.Print_Area">Дод2!$A$1:$N$8</definedName>
  </definedNames>
  <calcPr calcId="162913"/>
</workbook>
</file>

<file path=xl/calcChain.xml><?xml version="1.0" encoding="utf-8"?>
<calcChain xmlns="http://schemas.openxmlformats.org/spreadsheetml/2006/main">
  <c r="C14" i="3" l="1"/>
  <c r="D14" i="3"/>
  <c r="D6" i="1" l="1"/>
  <c r="C6" i="1" s="1"/>
  <c r="D7" i="1"/>
  <c r="C7" i="1" s="1"/>
  <c r="D8" i="1"/>
  <c r="C8" i="1" s="1"/>
  <c r="D9" i="1"/>
  <c r="C9" i="1" s="1"/>
  <c r="D10" i="1"/>
  <c r="C10" i="1" s="1"/>
</calcChain>
</file>

<file path=xl/sharedStrings.xml><?xml version="1.0" encoding="utf-8"?>
<sst xmlns="http://schemas.openxmlformats.org/spreadsheetml/2006/main" count="105" uniqueCount="94">
  <si>
    <t>Код</t>
  </si>
  <si>
    <t>Найменування 
згідно з класифікацією доходів бюджету</t>
  </si>
  <si>
    <t>Всього</t>
  </si>
  <si>
    <t>Загальний фонд</t>
  </si>
  <si>
    <t>Спеціальний
 фонд</t>
  </si>
  <si>
    <t>Разом доходів:</t>
  </si>
  <si>
    <t>10000000</t>
  </si>
  <si>
    <t>Податкові надходження</t>
  </si>
  <si>
    <t>Додаток №1 
до Закону України
"Про внесення змін до Закону України
"Про Державний бюджет України на 2022 рік"</t>
  </si>
  <si>
    <t>Всього доходів _x000D_
(без урахування міжбюджетних трансфертів)</t>
  </si>
  <si>
    <t>(тис. грн)</t>
  </si>
  <si>
    <t>14000000</t>
  </si>
  <si>
    <t>Внутрішні податки на товари та послуги</t>
  </si>
  <si>
    <t>14070000</t>
  </si>
  <si>
    <t>Податок на додану вартість з ввезених на митну територію України товарів</t>
  </si>
  <si>
    <t>40000000</t>
  </si>
  <si>
    <t>Офіційні трансферти</t>
  </si>
  <si>
    <t>42000000</t>
  </si>
  <si>
    <t>Від Європейського Союзу, урядів іноземних держав, міжнародних організацій, донорських установ</t>
  </si>
  <si>
    <t>42030000</t>
  </si>
  <si>
    <t>Надходження в рамках програм допомоги Європейського Союзу, урядів іноземних держав, міжнародних організацій, донорських установ</t>
  </si>
  <si>
    <t>42030200</t>
  </si>
  <si>
    <t>Інша допомога, надана Європейським Союзом</t>
  </si>
  <si>
    <t>Зміни до додатка № 1 до Закону України "Про Державний бюджет України на 2022 рік"
"Доходи Державного бюджету України на 2022 рік"</t>
  </si>
  <si>
    <t>Зміни до додатка № 3 до Закону України "Про Державний бюджет України на 2022 рік"</t>
  </si>
  <si>
    <t>"Розподіл видатків Державного бюджету України на 2022 рік"</t>
  </si>
  <si>
    <t>Код програмної класифікації видатків  та кредитування державного бюджету_x000D_</t>
  </si>
  <si>
    <t>_x000D_Найменування згідно з відомчою і
 програмною класифікаціями видатків
та кредитування державного бюджету _x000D_</t>
  </si>
  <si>
    <t>Спеціальний фонд</t>
  </si>
  <si>
    <t>_x000D_
_x000D_
Разом:</t>
  </si>
  <si>
    <t>Разом:</t>
  </si>
  <si>
    <t>Всього_x000D_</t>
  </si>
  <si>
    <t>видатки споживання_x000D_</t>
  </si>
  <si>
    <t>з них:</t>
  </si>
  <si>
    <t>видатки розвитку_x000D_</t>
  </si>
  <si>
    <t>_x000D_
_x000D_
Всього_x000D_</t>
  </si>
  <si>
    <t>_x000D_
_x000D_
видатки споживання_x000D_</t>
  </si>
  <si>
    <t>_x000D_
_x000D_
видатки розвитку_x000D_</t>
  </si>
  <si>
    <t>оплата_x000D_
праці_x000D_</t>
  </si>
  <si>
    <t>комунальні_x000D_
послуги та_x000D_
енергоносії_x000D_</t>
  </si>
  <si>
    <t>Всього:</t>
  </si>
  <si>
    <t>1000000</t>
  </si>
  <si>
    <t>Міністерство внутрішніх справ України</t>
  </si>
  <si>
    <t>1001000</t>
  </si>
  <si>
    <t>Апарат Міністерства внутрішніх справ України</t>
  </si>
  <si>
    <t>1001210</t>
  </si>
  <si>
    <t>0310</t>
  </si>
  <si>
    <t>Видатки для Міністерства внутрішніх справ України на реалізацію заходів щодо підвищення обороноздатності і безпеки держави</t>
  </si>
  <si>
    <t>2100000</t>
  </si>
  <si>
    <t>Міністерство оборони України</t>
  </si>
  <si>
    <t>2101000</t>
  </si>
  <si>
    <t>Апарат Міністерства оборони України</t>
  </si>
  <si>
    <t>2101450</t>
  </si>
  <si>
    <t>0210</t>
  </si>
  <si>
    <t>Видатки для Міністерства оборони України на реалізацію заходів щодо підвищення обороноздатності і безпеки держави</t>
  </si>
  <si>
    <t>3510000</t>
  </si>
  <si>
    <t>Міністерство фінансів України (загальнодержавні видатки та кредитування)</t>
  </si>
  <si>
    <t>3511000</t>
  </si>
  <si>
    <t>3511350</t>
  </si>
  <si>
    <t>0170</t>
  </si>
  <si>
    <t xml:space="preserve">Обслуговування державного боргу </t>
  </si>
  <si>
    <t>3910000</t>
  </si>
  <si>
    <t>Міністерство з питань  реінтеграції тимчасово окупованих територій України (загальнодержавні видатки та кредитування)</t>
  </si>
  <si>
    <t>3911000</t>
  </si>
  <si>
    <t>3911030</t>
  </si>
  <si>
    <t>0180</t>
  </si>
  <si>
    <t>Субвенція з державного бюджету обласному бюджету Донецької області на забезпечення сталого водопостачання регіону</t>
  </si>
  <si>
    <t>3911040</t>
  </si>
  <si>
    <t>Додаткова дотація з державного бюджету обласним бюджетам Донецької та Луганської областей на здійснення заходів щодо усунення наслідків ескалації воєнного конфлікту, запобігання виникненню надзвичайної ситуації та гуманітарної катастрофи в регіоні</t>
  </si>
  <si>
    <t>5960000</t>
  </si>
  <si>
    <t>Головне управління розвідки Міністерства оборони України</t>
  </si>
  <si>
    <t>5961000</t>
  </si>
  <si>
    <t>5961060</t>
  </si>
  <si>
    <t>Видатки для Головного управління розвідки Міністерства оборони України на реалізацію заходів щодо підвищення обороноздатності і безпеки держави</t>
  </si>
  <si>
    <t xml:space="preserve">ВСЬОГО </t>
  </si>
  <si>
    <t>Обласний бюджет Луганської області</t>
  </si>
  <si>
    <t>12100000000</t>
  </si>
  <si>
    <t>Обласний бюджет Донецької області</t>
  </si>
  <si>
    <t>05100000000</t>
  </si>
  <si>
    <t xml:space="preserve">забезпечення  сталого водопостачання регіону </t>
  </si>
  <si>
    <t>здійснення заходів щодо усунення наслідків ескалації воєнного конфлікту, запобігання виникненню надзвичайної ситуації та гуманітарної катастрофи в регіоні</t>
  </si>
  <si>
    <t>Субвенція загального фонду на:</t>
  </si>
  <si>
    <t>Субвенції з державного бюджету</t>
  </si>
  <si>
    <t>Додаткова дотація з державного бюджету на:</t>
  </si>
  <si>
    <t>Назва місцевого бюджету адміністративно-територіальної одиниці</t>
  </si>
  <si>
    <t>Код бюджету</t>
  </si>
  <si>
    <t xml:space="preserve">                                                       (тис. грн)</t>
  </si>
  <si>
    <t>Зміни до додатка № 6 до Закону України "Про Державний бюджет України на 2022 рік "Міжбюджетні трансферти (інші дотації та субвенції) з Державного бюджету України місцевим бюджетам на 2022 рік"</t>
  </si>
  <si>
    <t>"Про Державний бюджет України на 2022 рік"</t>
  </si>
  <si>
    <t>"Про внесеня змін до Закону України</t>
  </si>
  <si>
    <t xml:space="preserve">до Закону України </t>
  </si>
  <si>
    <t>Додаток  № 3</t>
  </si>
  <si>
    <t>Код _x000D_
функціональної _x000D_класифкації _x000D_
видатків та кредитування _x000D_
бюджету_x000D_</t>
  </si>
  <si>
    <t xml:space="preserve">Додаток № 2
до Закону України
"Про внесення змін до Закону України
"Про Державний бюджет України на 2022 рік"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</si>
</sst>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24" x14ac:knownFonts="1">
    <font>
      <sz val="10"/>
      <color indexed="8"/>
      <name val="ARIAL"/>
      <charset val="1"/>
    </font>
    <font>
      <sz val="10"/>
      <color indexed="8"/>
      <name val="Arial"/>
      <family val="2"/>
      <charset val="204"/>
    </font>
    <font>
      <sz val="7.5"/>
      <color indexed="8"/>
      <name val="Times New Roman"/>
      <family val="1"/>
      <charset val="204"/>
    </font>
    <font>
      <sz val="7.8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0"/>
      <name val="Arial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2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Arial Cyr"/>
      <charset val="204"/>
    </font>
    <font>
      <b/>
      <sz val="16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0"/>
      <name val="Arial"/>
      <family val="2"/>
      <charset val="204"/>
    </font>
    <font>
      <b/>
      <sz val="1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6">
    <xf numFmtId="0" fontId="0" fillId="0" borderId="0">
      <alignment vertical="top"/>
    </xf>
    <xf numFmtId="0" fontId="10" fillId="0" borderId="0"/>
    <xf numFmtId="0" fontId="1" fillId="0" borderId="0">
      <alignment vertical="top"/>
    </xf>
    <xf numFmtId="0" fontId="18" fillId="0" borderId="0"/>
    <xf numFmtId="0" fontId="22" fillId="0" borderId="0"/>
    <xf numFmtId="0" fontId="18" fillId="0" borderId="0"/>
  </cellStyleXfs>
  <cellXfs count="87">
    <xf numFmtId="0" fontId="0" fillId="0" borderId="0" xfId="0">
      <alignment vertical="top"/>
    </xf>
    <xf numFmtId="0" fontId="3" fillId="0" borderId="0" xfId="0" applyFont="1" applyAlignment="1">
      <alignment horizontal="right" vertical="top" wrapText="1" readingOrder="1"/>
    </xf>
    <xf numFmtId="0" fontId="7" fillId="0" borderId="0" xfId="0" applyFont="1" applyAlignment="1">
      <alignment horizontal="center" vertical="top" wrapText="1" readingOrder="1"/>
    </xf>
    <xf numFmtId="164" fontId="7" fillId="0" borderId="0" xfId="0" applyNumberFormat="1" applyFont="1" applyAlignment="1">
      <alignment horizontal="right" vertical="top" wrapText="1"/>
    </xf>
    <xf numFmtId="0" fontId="5" fillId="0" borderId="1" xfId="0" applyFont="1" applyBorder="1">
      <alignment vertical="top"/>
    </xf>
    <xf numFmtId="164" fontId="5" fillId="0" borderId="1" xfId="0" applyNumberFormat="1" applyFont="1" applyBorder="1">
      <alignment vertical="top"/>
    </xf>
    <xf numFmtId="0" fontId="8" fillId="0" borderId="1" xfId="0" applyFont="1" applyBorder="1" applyAlignment="1">
      <alignment vertical="top" wrapText="1"/>
    </xf>
    <xf numFmtId="164" fontId="8" fillId="0" borderId="1" xfId="0" applyNumberFormat="1" applyFont="1" applyBorder="1">
      <alignment vertical="top"/>
    </xf>
    <xf numFmtId="0" fontId="5" fillId="0" borderId="2" xfId="0" applyFont="1" applyBorder="1" applyAlignment="1">
      <alignment vertical="top" wrapText="1"/>
    </xf>
    <xf numFmtId="164" fontId="5" fillId="0" borderId="2" xfId="0" applyNumberFormat="1" applyFont="1" applyBorder="1">
      <alignment vertical="top"/>
    </xf>
    <xf numFmtId="0" fontId="5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164" fontId="6" fillId="0" borderId="1" xfId="0" applyNumberFormat="1" applyFont="1" applyBorder="1">
      <alignment vertical="top"/>
    </xf>
    <xf numFmtId="0" fontId="9" fillId="0" borderId="1" xfId="0" applyFont="1" applyBorder="1" applyAlignment="1">
      <alignment vertical="top" wrapText="1"/>
    </xf>
    <xf numFmtId="164" fontId="9" fillId="0" borderId="1" xfId="0" applyNumberFormat="1" applyFont="1" applyBorder="1">
      <alignment vertical="top"/>
    </xf>
    <xf numFmtId="0" fontId="5" fillId="0" borderId="3" xfId="0" applyFont="1" applyBorder="1" applyAlignment="1">
      <alignment horizontal="center" vertical="center" wrapText="1" readingOrder="1"/>
    </xf>
    <xf numFmtId="0" fontId="5" fillId="0" borderId="4" xfId="0" applyFont="1" applyBorder="1" applyAlignment="1">
      <alignment horizontal="center" vertical="center" wrapText="1" readingOrder="1"/>
    </xf>
    <xf numFmtId="0" fontId="5" fillId="0" borderId="5" xfId="0" applyFont="1" applyBorder="1" applyAlignment="1">
      <alignment horizontal="center" vertical="center" wrapText="1" readingOrder="1"/>
    </xf>
    <xf numFmtId="0" fontId="8" fillId="0" borderId="2" xfId="0" applyFont="1" applyBorder="1" applyAlignment="1">
      <alignment vertical="top" wrapText="1"/>
    </xf>
    <xf numFmtId="164" fontId="8" fillId="0" borderId="2" xfId="0" applyNumberFormat="1" applyFont="1" applyBorder="1">
      <alignment vertical="top"/>
    </xf>
    <xf numFmtId="0" fontId="5" fillId="0" borderId="1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0" fontId="8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horizontal="center" vertical="top"/>
    </xf>
    <xf numFmtId="0" fontId="8" fillId="0" borderId="2" xfId="0" applyFont="1" applyBorder="1" applyAlignment="1">
      <alignment horizontal="center" vertical="top"/>
    </xf>
    <xf numFmtId="0" fontId="11" fillId="0" borderId="0" xfId="1" applyFont="1"/>
    <xf numFmtId="0" fontId="11" fillId="0" borderId="0" xfId="1" applyFont="1" applyAlignment="1">
      <alignment wrapText="1"/>
    </xf>
    <xf numFmtId="0" fontId="2" fillId="0" borderId="0" xfId="1" applyFont="1" applyAlignment="1">
      <alignment horizontal="center" vertical="top" wrapText="1" readingOrder="1"/>
    </xf>
    <xf numFmtId="0" fontId="11" fillId="0" borderId="0" xfId="1" applyNumberFormat="1" applyFont="1" applyFill="1" applyAlignment="1" applyProtection="1">
      <alignment horizontal="center" wrapText="1"/>
    </xf>
    <xf numFmtId="0" fontId="11" fillId="0" borderId="0" xfId="1" applyFont="1" applyAlignment="1">
      <alignment horizontal="center"/>
    </xf>
    <xf numFmtId="0" fontId="12" fillId="0" borderId="0" xfId="1" applyNumberFormat="1" applyFont="1" applyFill="1" applyAlignment="1" applyProtection="1">
      <alignment horizontal="center"/>
    </xf>
    <xf numFmtId="0" fontId="13" fillId="0" borderId="0" xfId="1" applyFont="1" applyAlignment="1">
      <alignment horizontal="centerContinuous"/>
    </xf>
    <xf numFmtId="0" fontId="14" fillId="0" borderId="0" xfId="1" applyFont="1" applyAlignment="1"/>
    <xf numFmtId="0" fontId="14" fillId="0" borderId="0" xfId="1" applyFont="1" applyAlignment="1">
      <alignment wrapText="1"/>
    </xf>
    <xf numFmtId="0" fontId="14" fillId="0" borderId="0" xfId="1" applyFont="1" applyAlignment="1">
      <alignment horizontal="right"/>
    </xf>
    <xf numFmtId="0" fontId="14" fillId="0" borderId="6" xfId="1" applyNumberFormat="1" applyFont="1" applyFill="1" applyBorder="1" applyAlignment="1" applyProtection="1">
      <alignment horizontal="center" vertical="center"/>
    </xf>
    <xf numFmtId="0" fontId="8" fillId="0" borderId="6" xfId="2" applyFont="1" applyBorder="1" applyAlignment="1">
      <alignment horizontal="center" vertical="center" wrapText="1"/>
    </xf>
    <xf numFmtId="0" fontId="11" fillId="0" borderId="10" xfId="1" applyFont="1" applyBorder="1"/>
    <xf numFmtId="0" fontId="15" fillId="2" borderId="10" xfId="1" applyFont="1" applyFill="1" applyBorder="1" applyAlignment="1">
      <alignment vertical="top"/>
    </xf>
    <xf numFmtId="0" fontId="16" fillId="2" borderId="10" xfId="1" applyFont="1" applyFill="1" applyBorder="1" applyAlignment="1">
      <alignment horizontal="center" vertical="center" wrapText="1"/>
    </xf>
    <xf numFmtId="164" fontId="5" fillId="0" borderId="10" xfId="1" applyNumberFormat="1" applyFont="1" applyBorder="1" applyAlignment="1">
      <alignment vertical="center"/>
    </xf>
    <xf numFmtId="0" fontId="15" fillId="0" borderId="10" xfId="1" applyFont="1" applyBorder="1" applyAlignment="1">
      <alignment horizontal="center" vertical="top"/>
    </xf>
    <xf numFmtId="0" fontId="15" fillId="0" borderId="10" xfId="1" applyFont="1" applyBorder="1" applyAlignment="1">
      <alignment vertical="top" wrapText="1"/>
    </xf>
    <xf numFmtId="164" fontId="5" fillId="0" borderId="10" xfId="1" applyNumberFormat="1" applyFont="1" applyBorder="1" applyAlignment="1">
      <alignment vertical="top"/>
    </xf>
    <xf numFmtId="0" fontId="17" fillId="0" borderId="10" xfId="1" applyFont="1" applyBorder="1" applyAlignment="1">
      <alignment horizontal="center" vertical="top"/>
    </xf>
    <xf numFmtId="0" fontId="17" fillId="0" borderId="10" xfId="1" applyFont="1" applyBorder="1" applyAlignment="1">
      <alignment vertical="top" wrapText="1"/>
    </xf>
    <xf numFmtId="0" fontId="11" fillId="0" borderId="10" xfId="1" applyFont="1" applyBorder="1" applyAlignment="1">
      <alignment horizontal="center" vertical="top"/>
    </xf>
    <xf numFmtId="0" fontId="11" fillId="0" borderId="10" xfId="1" applyFont="1" applyBorder="1" applyAlignment="1">
      <alignment vertical="top" wrapText="1"/>
    </xf>
    <xf numFmtId="164" fontId="8" fillId="0" borderId="10" xfId="1" applyNumberFormat="1" applyFont="1" applyBorder="1" applyAlignment="1">
      <alignment vertical="top"/>
    </xf>
    <xf numFmtId="0" fontId="11" fillId="0" borderId="0" xfId="3" applyFont="1"/>
    <xf numFmtId="0" fontId="16" fillId="0" borderId="0" xfId="3" applyFont="1" applyBorder="1"/>
    <xf numFmtId="0" fontId="11" fillId="0" borderId="0" xfId="3" applyFont="1" applyBorder="1"/>
    <xf numFmtId="9" fontId="16" fillId="0" borderId="0" xfId="3" applyNumberFormat="1" applyFont="1" applyBorder="1"/>
    <xf numFmtId="164" fontId="19" fillId="2" borderId="6" xfId="3" applyNumberFormat="1" applyFont="1" applyFill="1" applyBorder="1" applyAlignment="1">
      <alignment horizontal="right" vertical="center"/>
    </xf>
    <xf numFmtId="0" fontId="12" fillId="0" borderId="6" xfId="3" applyFont="1" applyBorder="1" applyAlignment="1">
      <alignment horizontal="left" vertical="center"/>
    </xf>
    <xf numFmtId="0" fontId="11" fillId="0" borderId="6" xfId="3" applyFont="1" applyBorder="1"/>
    <xf numFmtId="0" fontId="20" fillId="0" borderId="9" xfId="3" applyFont="1" applyBorder="1" applyAlignment="1">
      <alignment horizontal="center" vertical="center" wrapText="1"/>
    </xf>
    <xf numFmtId="164" fontId="21" fillId="2" borderId="6" xfId="3" applyNumberFormat="1" applyFont="1" applyFill="1" applyBorder="1" applyAlignment="1">
      <alignment horizontal="right" vertical="center"/>
    </xf>
    <xf numFmtId="0" fontId="20" fillId="0" borderId="6" xfId="4" applyFont="1" applyFill="1" applyBorder="1" applyAlignment="1">
      <alignment horizontal="left" vertical="center" wrapText="1"/>
    </xf>
    <xf numFmtId="49" fontId="20" fillId="0" borderId="6" xfId="3" applyNumberFormat="1" applyFont="1" applyFill="1" applyBorder="1" applyAlignment="1">
      <alignment horizontal="center" vertical="center" wrapText="1"/>
    </xf>
    <xf numFmtId="0" fontId="12" fillId="0" borderId="9" xfId="3" applyFont="1" applyBorder="1" applyAlignment="1">
      <alignment horizontal="center" vertical="center" wrapText="1"/>
    </xf>
    <xf numFmtId="0" fontId="12" fillId="3" borderId="6" xfId="5" applyFont="1" applyFill="1" applyBorder="1" applyAlignment="1">
      <alignment vertical="center" wrapText="1"/>
    </xf>
    <xf numFmtId="0" fontId="20" fillId="0" borderId="0" xfId="3" applyFont="1" applyAlignment="1">
      <alignment horizontal="left"/>
    </xf>
    <xf numFmtId="0" fontId="15" fillId="0" borderId="0" xfId="3" applyFont="1" applyAlignment="1">
      <alignment horizontal="center" vertical="center" wrapText="1"/>
    </xf>
    <xf numFmtId="0" fontId="23" fillId="0" borderId="0" xfId="3" applyFont="1" applyAlignment="1">
      <alignment horizontal="center" vertical="center" wrapText="1"/>
    </xf>
    <xf numFmtId="0" fontId="16" fillId="0" borderId="0" xfId="3" applyFont="1"/>
    <xf numFmtId="0" fontId="15" fillId="0" borderId="0" xfId="3" applyFont="1"/>
    <xf numFmtId="0" fontId="20" fillId="0" borderId="0" xfId="3" applyFont="1" applyAlignment="1">
      <alignment horizontal="center"/>
    </xf>
    <xf numFmtId="0" fontId="2" fillId="0" borderId="0" xfId="0" applyFont="1" applyAlignment="1">
      <alignment horizontal="center" vertical="top" wrapText="1" readingOrder="1"/>
    </xf>
    <xf numFmtId="0" fontId="4" fillId="0" borderId="0" xfId="0" applyFont="1" applyAlignment="1">
      <alignment horizontal="center" vertical="top" wrapText="1" readingOrder="1"/>
    </xf>
    <xf numFmtId="0" fontId="7" fillId="0" borderId="0" xfId="0" applyFont="1" applyAlignment="1">
      <alignment horizontal="left" vertical="top" wrapText="1" readingOrder="1"/>
    </xf>
    <xf numFmtId="0" fontId="2" fillId="0" borderId="0" xfId="1" applyFont="1" applyAlignment="1">
      <alignment horizontal="center" vertical="top" wrapText="1" readingOrder="1"/>
    </xf>
    <xf numFmtId="0" fontId="12" fillId="0" borderId="0" xfId="1" applyNumberFormat="1" applyFont="1" applyFill="1" applyAlignment="1" applyProtection="1">
      <alignment horizontal="center" vertical="top"/>
    </xf>
    <xf numFmtId="0" fontId="7" fillId="0" borderId="6" xfId="2" applyFont="1" applyBorder="1" applyAlignment="1">
      <alignment horizontal="center" vertical="center" wrapText="1"/>
    </xf>
    <xf numFmtId="0" fontId="8" fillId="0" borderId="6" xfId="2" applyFont="1" applyBorder="1" applyAlignment="1">
      <alignment horizontal="center" vertical="center"/>
    </xf>
    <xf numFmtId="0" fontId="8" fillId="0" borderId="7" xfId="2" applyFont="1" applyBorder="1" applyAlignment="1">
      <alignment horizontal="center" vertical="top" wrapText="1"/>
    </xf>
    <xf numFmtId="0" fontId="8" fillId="0" borderId="8" xfId="2" applyFont="1" applyBorder="1" applyAlignment="1">
      <alignment horizontal="center" vertical="top" wrapText="1"/>
    </xf>
    <xf numFmtId="0" fontId="8" fillId="0" borderId="9" xfId="2" applyFont="1" applyBorder="1" applyAlignment="1">
      <alignment horizontal="center" vertical="top" wrapText="1"/>
    </xf>
    <xf numFmtId="0" fontId="8" fillId="0" borderId="6" xfId="2" applyFont="1" applyBorder="1" applyAlignment="1">
      <alignment horizontal="center" vertical="center" wrapText="1"/>
    </xf>
    <xf numFmtId="0" fontId="9" fillId="0" borderId="6" xfId="2" applyFont="1" applyBorder="1" applyAlignment="1">
      <alignment horizontal="center" vertical="top" wrapText="1"/>
    </xf>
    <xf numFmtId="0" fontId="9" fillId="0" borderId="6" xfId="2" applyFont="1" applyBorder="1" applyAlignment="1">
      <alignment horizontal="center" vertical="center" wrapText="1"/>
    </xf>
    <xf numFmtId="0" fontId="8" fillId="0" borderId="6" xfId="2" applyFont="1" applyBorder="1" applyAlignment="1">
      <alignment horizontal="center" vertical="top" wrapText="1"/>
    </xf>
    <xf numFmtId="0" fontId="19" fillId="0" borderId="0" xfId="3" applyFont="1" applyAlignment="1">
      <alignment horizontal="center" vertical="center" wrapText="1"/>
    </xf>
    <xf numFmtId="0" fontId="12" fillId="0" borderId="6" xfId="3" applyFont="1" applyBorder="1" applyAlignment="1">
      <alignment horizontal="center" vertical="center" wrapText="1"/>
    </xf>
    <xf numFmtId="0" fontId="12" fillId="0" borderId="7" xfId="3" applyFont="1" applyBorder="1" applyAlignment="1">
      <alignment horizontal="center" vertical="center" wrapText="1"/>
    </xf>
    <xf numFmtId="0" fontId="12" fillId="0" borderId="9" xfId="3" applyFont="1" applyBorder="1" applyAlignment="1">
      <alignment horizontal="center" vertical="center" wrapText="1"/>
    </xf>
  </cellXfs>
  <cellStyles count="6">
    <cellStyle name="Normal_Доходи" xfId="4"/>
    <cellStyle name="Звичайний" xfId="0" builtinId="0"/>
    <cellStyle name="Звичайний 2" xfId="1"/>
    <cellStyle name="Звичайний 2 2" xfId="2"/>
    <cellStyle name="Звичайний 3" xfId="3"/>
    <cellStyle name="Звичайний 4" xf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showZeros="0" tabSelected="1" showOutlineSymbols="0" zoomScaleNormal="100" zoomScaleSheetLayoutView="100" workbookViewId="0"/>
  </sheetViews>
  <sheetFormatPr defaultColWidth="6.85546875" defaultRowHeight="12.75" customHeight="1" x14ac:dyDescent="0.2"/>
  <cols>
    <col min="1" max="1" width="11.42578125" customWidth="1"/>
    <col min="2" max="2" width="45.140625" customWidth="1"/>
    <col min="3" max="3" width="16.28515625" customWidth="1"/>
    <col min="4" max="4" width="15.85546875" customWidth="1"/>
    <col min="5" max="5" width="14.5703125" customWidth="1"/>
  </cols>
  <sheetData>
    <row r="1" spans="1:5" ht="47.25" customHeight="1" x14ac:dyDescent="0.2">
      <c r="C1" s="69" t="s">
        <v>8</v>
      </c>
      <c r="D1" s="69"/>
      <c r="E1" s="69"/>
    </row>
    <row r="2" spans="1:5" ht="38.25" customHeight="1" x14ac:dyDescent="0.2">
      <c r="A2" s="70" t="s">
        <v>23</v>
      </c>
      <c r="B2" s="70"/>
      <c r="C2" s="70"/>
      <c r="D2" s="70"/>
      <c r="E2" s="70"/>
    </row>
    <row r="3" spans="1:5" ht="15" customHeight="1" x14ac:dyDescent="0.2"/>
    <row r="4" spans="1:5" ht="15.75" customHeight="1" x14ac:dyDescent="0.2">
      <c r="E4" s="1" t="s">
        <v>10</v>
      </c>
    </row>
    <row r="5" spans="1:5" ht="27" customHeight="1" x14ac:dyDescent="0.2">
      <c r="A5" s="15" t="s">
        <v>0</v>
      </c>
      <c r="B5" s="15" t="s">
        <v>1</v>
      </c>
      <c r="C5" s="16" t="s">
        <v>2</v>
      </c>
      <c r="D5" s="16" t="s">
        <v>3</v>
      </c>
      <c r="E5" s="17" t="s">
        <v>4</v>
      </c>
    </row>
    <row r="6" spans="1:5" ht="18.75" customHeight="1" x14ac:dyDescent="0.2">
      <c r="A6" s="20"/>
      <c r="B6" s="4" t="s">
        <v>5</v>
      </c>
      <c r="C6" s="5">
        <f>D6+E6</f>
        <v>1350384418.5999999</v>
      </c>
      <c r="D6" s="5">
        <f>1210167922.6-800000</f>
        <v>1209367922.5999999</v>
      </c>
      <c r="E6" s="5">
        <v>141016496</v>
      </c>
    </row>
    <row r="7" spans="1:5" ht="30" customHeight="1" x14ac:dyDescent="0.2">
      <c r="A7" s="21"/>
      <c r="B7" s="8" t="s">
        <v>9</v>
      </c>
      <c r="C7" s="9">
        <f>D7+E7</f>
        <v>1339590020.7</v>
      </c>
      <c r="D7" s="9">
        <f>1199373524.7-800000</f>
        <v>1198573524.7</v>
      </c>
      <c r="E7" s="9">
        <v>141016496</v>
      </c>
    </row>
    <row r="8" spans="1:5" ht="16.5" customHeight="1" x14ac:dyDescent="0.2">
      <c r="A8" s="20" t="s">
        <v>6</v>
      </c>
      <c r="B8" s="10" t="s">
        <v>7</v>
      </c>
      <c r="C8" s="5">
        <f>D8+E8</f>
        <v>1192488540.3</v>
      </c>
      <c r="D8" s="5">
        <f>1105686548.6-800000</f>
        <v>1104886548.5999999</v>
      </c>
      <c r="E8" s="5">
        <v>87601991.700000003</v>
      </c>
    </row>
    <row r="9" spans="1:5" ht="17.25" customHeight="1" x14ac:dyDescent="0.2">
      <c r="A9" s="22" t="s">
        <v>11</v>
      </c>
      <c r="B9" s="11" t="s">
        <v>12</v>
      </c>
      <c r="C9" s="12">
        <f>D9+E9</f>
        <v>770569201.80000007</v>
      </c>
      <c r="D9" s="12">
        <f>695332092.1-800000</f>
        <v>694532092.10000002</v>
      </c>
      <c r="E9" s="12">
        <v>76037109.700000003</v>
      </c>
    </row>
    <row r="10" spans="1:5" ht="27.75" customHeight="1" x14ac:dyDescent="0.2">
      <c r="A10" s="23" t="s">
        <v>13</v>
      </c>
      <c r="B10" s="6" t="s">
        <v>14</v>
      </c>
      <c r="C10" s="7">
        <f>D10</f>
        <v>429121782.10000002</v>
      </c>
      <c r="D10" s="7">
        <f>429921782.1-800000</f>
        <v>429121782.10000002</v>
      </c>
      <c r="E10" s="7">
        <v>0</v>
      </c>
    </row>
    <row r="11" spans="1:5" ht="16.5" customHeight="1" x14ac:dyDescent="0.2">
      <c r="A11" s="20" t="s">
        <v>15</v>
      </c>
      <c r="B11" s="10" t="s">
        <v>16</v>
      </c>
      <c r="C11" s="5">
        <v>4222056.7</v>
      </c>
      <c r="D11" s="5">
        <v>3560404.1</v>
      </c>
      <c r="E11" s="5">
        <v>661652.6</v>
      </c>
    </row>
    <row r="12" spans="1:5" ht="31.5" customHeight="1" x14ac:dyDescent="0.2">
      <c r="A12" s="22" t="s">
        <v>17</v>
      </c>
      <c r="B12" s="11" t="s">
        <v>18</v>
      </c>
      <c r="C12" s="12">
        <v>4222056.7</v>
      </c>
      <c r="D12" s="12">
        <v>3560404.1</v>
      </c>
      <c r="E12" s="12">
        <v>661652.6</v>
      </c>
    </row>
    <row r="13" spans="1:5" ht="44.25" customHeight="1" x14ac:dyDescent="0.2">
      <c r="A13" s="24" t="s">
        <v>19</v>
      </c>
      <c r="B13" s="13" t="s">
        <v>20</v>
      </c>
      <c r="C13" s="14">
        <v>3051000</v>
      </c>
      <c r="D13" s="14">
        <v>3051000</v>
      </c>
      <c r="E13" s="14">
        <v>0</v>
      </c>
    </row>
    <row r="14" spans="1:5" ht="16.5" customHeight="1" x14ac:dyDescent="0.2">
      <c r="A14" s="25" t="s">
        <v>21</v>
      </c>
      <c r="B14" s="18" t="s">
        <v>22</v>
      </c>
      <c r="C14" s="19">
        <v>3051000</v>
      </c>
      <c r="D14" s="19">
        <v>3051000</v>
      </c>
      <c r="E14" s="19">
        <v>0</v>
      </c>
    </row>
    <row r="15" spans="1:5" ht="18.75" customHeight="1" x14ac:dyDescent="0.2"/>
    <row r="16" spans="1:5" ht="12" customHeight="1" x14ac:dyDescent="0.2">
      <c r="A16" s="2"/>
      <c r="B16" s="71"/>
      <c r="C16" s="3"/>
      <c r="D16" s="3"/>
    </row>
    <row r="17" spans="2:2" ht="10.5" customHeight="1" x14ac:dyDescent="0.2">
      <c r="B17" s="71"/>
    </row>
    <row r="18" spans="2:2" ht="14.25" customHeight="1" x14ac:dyDescent="0.2"/>
    <row r="19" spans="2:2" ht="16.5" customHeight="1" x14ac:dyDescent="0.2"/>
    <row r="20" spans="2:2" ht="16.5" customHeight="1" x14ac:dyDescent="0.2"/>
  </sheetData>
  <mergeCells count="3">
    <mergeCell ref="C1:E1"/>
    <mergeCell ref="A2:E2"/>
    <mergeCell ref="B16:B17"/>
  </mergeCells>
  <pageMargins left="0.78740157480314965" right="0.39370078740157483" top="0.39370078740157483" bottom="0.39370078740157483" header="0" footer="0.19685039370078741"/>
  <pageSetup paperSize="9" scale="89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5"/>
  <sheetViews>
    <sheetView showZeros="0" zoomScaleNormal="100" zoomScaleSheetLayoutView="100" workbookViewId="0"/>
  </sheetViews>
  <sheetFormatPr defaultColWidth="9.140625" defaultRowHeight="12.75" x14ac:dyDescent="0.2"/>
  <cols>
    <col min="1" max="1" width="10.140625" style="26" customWidth="1"/>
    <col min="2" max="2" width="10.7109375" style="26" customWidth="1"/>
    <col min="3" max="3" width="38.7109375" style="27" customWidth="1"/>
    <col min="4" max="4" width="16.28515625" style="26" bestFit="1" customWidth="1"/>
    <col min="5" max="5" width="14.7109375" style="26" customWidth="1"/>
    <col min="6" max="6" width="14.5703125" style="26" bestFit="1" customWidth="1"/>
    <col min="7" max="7" width="12.42578125" style="26" bestFit="1" customWidth="1"/>
    <col min="8" max="8" width="13.42578125" style="26" bestFit="1" customWidth="1"/>
    <col min="9" max="9" width="14.5703125" style="26" bestFit="1" customWidth="1"/>
    <col min="10" max="10" width="14" style="26" bestFit="1" customWidth="1"/>
    <col min="11" max="11" width="12.85546875" style="26" customWidth="1"/>
    <col min="12" max="12" width="15.28515625" style="26" customWidth="1"/>
    <col min="13" max="13" width="14" style="26" bestFit="1" customWidth="1"/>
    <col min="14" max="14" width="17.140625" style="26" customWidth="1"/>
    <col min="15" max="17" width="0" style="26" hidden="1" customWidth="1"/>
    <col min="18" max="18" width="2.140625" style="26" customWidth="1"/>
    <col min="19" max="20" width="12.85546875" style="26" customWidth="1"/>
    <col min="21" max="16384" width="9.140625" style="26"/>
  </cols>
  <sheetData>
    <row r="1" spans="1:20" ht="47.25" customHeight="1" x14ac:dyDescent="0.2">
      <c r="I1" s="28"/>
      <c r="J1" s="28"/>
      <c r="K1" s="28"/>
      <c r="M1" s="72" t="s">
        <v>93</v>
      </c>
      <c r="N1" s="72"/>
      <c r="O1" s="28"/>
    </row>
    <row r="2" spans="1:20" x14ac:dyDescent="0.2">
      <c r="M2" s="29"/>
      <c r="N2" s="30"/>
      <c r="O2" s="30"/>
    </row>
    <row r="3" spans="1:20" ht="25.5" customHeight="1" x14ac:dyDescent="0.3">
      <c r="A3" s="73" t="s">
        <v>24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31"/>
    </row>
    <row r="4" spans="1:20" ht="26.25" x14ac:dyDescent="0.4">
      <c r="A4" s="73" t="s">
        <v>25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31"/>
      <c r="P4" s="32"/>
      <c r="Q4" s="32"/>
      <c r="R4" s="32"/>
      <c r="T4" s="32"/>
    </row>
    <row r="5" spans="1:20" s="33" customFormat="1" x14ac:dyDescent="0.2">
      <c r="C5" s="34"/>
      <c r="N5" s="35" t="s">
        <v>10</v>
      </c>
      <c r="O5" s="35" t="s">
        <v>10</v>
      </c>
      <c r="S5" s="26"/>
    </row>
    <row r="6" spans="1:20" s="33" customFormat="1" ht="19.149999999999999" customHeight="1" x14ac:dyDescent="0.2">
      <c r="A6" s="74" t="s">
        <v>26</v>
      </c>
      <c r="B6" s="74" t="s">
        <v>92</v>
      </c>
      <c r="C6" s="74" t="s">
        <v>27</v>
      </c>
      <c r="D6" s="75" t="s">
        <v>3</v>
      </c>
      <c r="E6" s="75"/>
      <c r="F6" s="75"/>
      <c r="G6" s="75"/>
      <c r="H6" s="75"/>
      <c r="I6" s="75" t="s">
        <v>28</v>
      </c>
      <c r="J6" s="75"/>
      <c r="K6" s="75"/>
      <c r="L6" s="75"/>
      <c r="M6" s="75"/>
      <c r="N6" s="76" t="s">
        <v>29</v>
      </c>
      <c r="O6" s="36" t="s">
        <v>30</v>
      </c>
      <c r="S6" s="26"/>
    </row>
    <row r="7" spans="1:20" s="33" customFormat="1" ht="12.75" customHeight="1" x14ac:dyDescent="0.2">
      <c r="A7" s="74"/>
      <c r="B7" s="74"/>
      <c r="C7" s="74"/>
      <c r="D7" s="79" t="s">
        <v>31</v>
      </c>
      <c r="E7" s="81" t="s">
        <v>32</v>
      </c>
      <c r="F7" s="75" t="s">
        <v>33</v>
      </c>
      <c r="G7" s="75"/>
      <c r="H7" s="81" t="s">
        <v>34</v>
      </c>
      <c r="I7" s="82" t="s">
        <v>35</v>
      </c>
      <c r="J7" s="80" t="s">
        <v>36</v>
      </c>
      <c r="K7" s="75" t="s">
        <v>33</v>
      </c>
      <c r="L7" s="75"/>
      <c r="M7" s="80" t="s">
        <v>37</v>
      </c>
      <c r="N7" s="77"/>
      <c r="O7" s="36"/>
      <c r="S7" s="26"/>
    </row>
    <row r="8" spans="1:20" ht="64.5" customHeight="1" x14ac:dyDescent="0.2">
      <c r="A8" s="74"/>
      <c r="B8" s="74"/>
      <c r="C8" s="74"/>
      <c r="D8" s="79"/>
      <c r="E8" s="81"/>
      <c r="F8" s="37" t="s">
        <v>38</v>
      </c>
      <c r="G8" s="37" t="s">
        <v>39</v>
      </c>
      <c r="H8" s="81"/>
      <c r="I8" s="82"/>
      <c r="J8" s="80"/>
      <c r="K8" s="37" t="s">
        <v>38</v>
      </c>
      <c r="L8" s="37" t="s">
        <v>39</v>
      </c>
      <c r="M8" s="80"/>
      <c r="N8" s="78"/>
      <c r="O8" s="36"/>
    </row>
    <row r="9" spans="1:20" ht="20.45" customHeight="1" x14ac:dyDescent="0.2">
      <c r="A9" s="38"/>
      <c r="B9" s="39"/>
      <c r="C9" s="40" t="s">
        <v>40</v>
      </c>
      <c r="D9" s="41">
        <v>1372382556.5999999</v>
      </c>
      <c r="E9" s="41">
        <v>1217893067.1000001</v>
      </c>
      <c r="F9" s="41">
        <v>248133381.5</v>
      </c>
      <c r="G9" s="41">
        <v>9199364.9000000004</v>
      </c>
      <c r="H9" s="41">
        <v>152989489.5</v>
      </c>
      <c r="I9" s="41">
        <v>153547984.20000002</v>
      </c>
      <c r="J9" s="41">
        <v>70273506.200000003</v>
      </c>
      <c r="K9" s="41">
        <v>6675973.4000000004</v>
      </c>
      <c r="L9" s="41">
        <v>2955887.1</v>
      </c>
      <c r="M9" s="41">
        <v>83274478</v>
      </c>
      <c r="N9" s="41">
        <v>1525930540.8</v>
      </c>
    </row>
    <row r="10" spans="1:20" ht="15.6" customHeight="1" x14ac:dyDescent="0.2">
      <c r="A10" s="42" t="s">
        <v>41</v>
      </c>
      <c r="B10" s="42"/>
      <c r="C10" s="43" t="s">
        <v>42</v>
      </c>
      <c r="D10" s="44">
        <v>94956022</v>
      </c>
      <c r="E10" s="44">
        <v>89114144.400000006</v>
      </c>
      <c r="F10" s="44">
        <v>66221496.399999999</v>
      </c>
      <c r="G10" s="44">
        <v>1752430.3</v>
      </c>
      <c r="H10" s="44">
        <v>5841877.6000000006</v>
      </c>
      <c r="I10" s="44">
        <v>10910002.200000001</v>
      </c>
      <c r="J10" s="44">
        <v>6741125.6000000006</v>
      </c>
      <c r="K10" s="44">
        <v>2109176.7000000002</v>
      </c>
      <c r="L10" s="44">
        <v>161054.20000000001</v>
      </c>
      <c r="M10" s="44">
        <v>4168876.6</v>
      </c>
      <c r="N10" s="44">
        <v>105866024.2</v>
      </c>
    </row>
    <row r="11" spans="1:20" ht="27" x14ac:dyDescent="0.2">
      <c r="A11" s="45" t="s">
        <v>43</v>
      </c>
      <c r="B11" s="45"/>
      <c r="C11" s="46" t="s">
        <v>44</v>
      </c>
      <c r="D11" s="44">
        <v>14730473.9</v>
      </c>
      <c r="E11" s="44">
        <v>13579705.800000001</v>
      </c>
      <c r="F11" s="44">
        <v>10022445.800000001</v>
      </c>
      <c r="G11" s="44">
        <v>304578.60000000003</v>
      </c>
      <c r="H11" s="44">
        <v>1150768.1000000001</v>
      </c>
      <c r="I11" s="44">
        <v>4811405.8</v>
      </c>
      <c r="J11" s="44">
        <v>2135887.5</v>
      </c>
      <c r="K11" s="44">
        <v>456381.60000000003</v>
      </c>
      <c r="L11" s="44">
        <v>54717.200000000004</v>
      </c>
      <c r="M11" s="44">
        <v>2675518.3000000003</v>
      </c>
      <c r="N11" s="44">
        <v>19541879.699999999</v>
      </c>
    </row>
    <row r="12" spans="1:20" ht="43.5" customHeight="1" x14ac:dyDescent="0.2">
      <c r="A12" s="47" t="s">
        <v>45</v>
      </c>
      <c r="B12" s="47" t="s">
        <v>46</v>
      </c>
      <c r="C12" s="48" t="s">
        <v>47</v>
      </c>
      <c r="D12" s="49">
        <v>6081377.7999999998</v>
      </c>
      <c r="E12" s="49">
        <v>6081377.7999999998</v>
      </c>
      <c r="F12" s="49">
        <v>4860560.0999999996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9">
        <v>6081377.7999999998</v>
      </c>
    </row>
    <row r="13" spans="1:20" ht="16.149999999999999" customHeight="1" x14ac:dyDescent="0.2">
      <c r="A13" s="42" t="s">
        <v>48</v>
      </c>
      <c r="B13" s="42"/>
      <c r="C13" s="43" t="s">
        <v>49</v>
      </c>
      <c r="D13" s="44">
        <v>148072520.80000001</v>
      </c>
      <c r="E13" s="44">
        <v>111375079.90000001</v>
      </c>
      <c r="F13" s="44">
        <v>73311372.900000006</v>
      </c>
      <c r="G13" s="44">
        <v>3042603.5</v>
      </c>
      <c r="H13" s="44">
        <v>36697440.899999999</v>
      </c>
      <c r="I13" s="44">
        <v>1456752.2</v>
      </c>
      <c r="J13" s="44">
        <v>1260984.1000000001</v>
      </c>
      <c r="K13" s="44">
        <v>262433.5</v>
      </c>
      <c r="L13" s="44">
        <v>226351.6</v>
      </c>
      <c r="M13" s="44">
        <v>195768.1</v>
      </c>
      <c r="N13" s="44">
        <v>149529273</v>
      </c>
    </row>
    <row r="14" spans="1:20" ht="17.45" customHeight="1" x14ac:dyDescent="0.2">
      <c r="A14" s="45" t="s">
        <v>50</v>
      </c>
      <c r="B14" s="45"/>
      <c r="C14" s="46" t="s">
        <v>51</v>
      </c>
      <c r="D14" s="44">
        <v>146769527.40000001</v>
      </c>
      <c r="E14" s="44">
        <v>110289863.7</v>
      </c>
      <c r="F14" s="44">
        <v>72591865.900000006</v>
      </c>
      <c r="G14" s="44">
        <v>3001512.8000000003</v>
      </c>
      <c r="H14" s="44">
        <v>36479663.700000003</v>
      </c>
      <c r="I14" s="44">
        <v>1433365.5</v>
      </c>
      <c r="J14" s="44">
        <v>1241599.7</v>
      </c>
      <c r="K14" s="44">
        <v>262235.40000000002</v>
      </c>
      <c r="L14" s="44">
        <v>223709.4</v>
      </c>
      <c r="M14" s="44">
        <v>191765.80000000002</v>
      </c>
      <c r="N14" s="44">
        <v>148202892.90000001</v>
      </c>
    </row>
    <row r="15" spans="1:20" ht="46.15" customHeight="1" x14ac:dyDescent="0.2">
      <c r="A15" s="47" t="s">
        <v>52</v>
      </c>
      <c r="B15" s="47" t="s">
        <v>53</v>
      </c>
      <c r="C15" s="48" t="s">
        <v>54</v>
      </c>
      <c r="D15" s="49">
        <v>16040838</v>
      </c>
      <c r="E15" s="49">
        <v>15361038</v>
      </c>
      <c r="F15" s="49">
        <v>10512979.4</v>
      </c>
      <c r="G15" s="49">
        <v>8500</v>
      </c>
      <c r="H15" s="49">
        <v>679800</v>
      </c>
      <c r="I15" s="49">
        <v>0</v>
      </c>
      <c r="J15" s="49">
        <v>0</v>
      </c>
      <c r="K15" s="49">
        <v>0</v>
      </c>
      <c r="L15" s="49">
        <v>0</v>
      </c>
      <c r="M15" s="49">
        <v>0</v>
      </c>
      <c r="N15" s="49">
        <v>16040838</v>
      </c>
    </row>
    <row r="16" spans="1:20" ht="33" customHeight="1" x14ac:dyDescent="0.2">
      <c r="A16" s="42" t="s">
        <v>55</v>
      </c>
      <c r="B16" s="42"/>
      <c r="C16" s="43" t="s">
        <v>56</v>
      </c>
      <c r="D16" s="44">
        <v>214261850</v>
      </c>
      <c r="E16" s="44">
        <v>206385625.5</v>
      </c>
      <c r="F16" s="44">
        <v>0</v>
      </c>
      <c r="G16" s="44">
        <v>0</v>
      </c>
      <c r="H16" s="44">
        <v>6376224.5</v>
      </c>
      <c r="I16" s="44">
        <v>1458036.2</v>
      </c>
      <c r="J16" s="44">
        <v>0</v>
      </c>
      <c r="K16" s="44">
        <v>0</v>
      </c>
      <c r="L16" s="44">
        <v>0</v>
      </c>
      <c r="M16" s="44">
        <v>1458036.2</v>
      </c>
      <c r="N16" s="44">
        <v>215719886.20000002</v>
      </c>
    </row>
    <row r="17" spans="1:14" ht="43.15" customHeight="1" x14ac:dyDescent="0.2">
      <c r="A17" s="45" t="s">
        <v>57</v>
      </c>
      <c r="B17" s="45"/>
      <c r="C17" s="46" t="s">
        <v>56</v>
      </c>
      <c r="D17" s="44">
        <v>214261850</v>
      </c>
      <c r="E17" s="44">
        <v>206385625.5</v>
      </c>
      <c r="F17" s="44">
        <v>0</v>
      </c>
      <c r="G17" s="44">
        <v>0</v>
      </c>
      <c r="H17" s="44">
        <v>6376224.5</v>
      </c>
      <c r="I17" s="44">
        <v>1458036.2</v>
      </c>
      <c r="J17" s="44">
        <v>0</v>
      </c>
      <c r="K17" s="44">
        <v>0</v>
      </c>
      <c r="L17" s="44">
        <v>0</v>
      </c>
      <c r="M17" s="44">
        <v>1458036.2</v>
      </c>
      <c r="N17" s="44">
        <v>215719886.20000002</v>
      </c>
    </row>
    <row r="18" spans="1:14" ht="18.600000000000001" customHeight="1" x14ac:dyDescent="0.2">
      <c r="A18" s="47" t="s">
        <v>58</v>
      </c>
      <c r="B18" s="47" t="s">
        <v>59</v>
      </c>
      <c r="C18" s="48" t="s">
        <v>60</v>
      </c>
      <c r="D18" s="49">
        <v>183036079.5</v>
      </c>
      <c r="E18" s="49">
        <v>183036079.5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49">
        <v>0</v>
      </c>
      <c r="N18" s="49">
        <v>183036079.5</v>
      </c>
    </row>
    <row r="19" spans="1:14" ht="43.5" customHeight="1" x14ac:dyDescent="0.2">
      <c r="A19" s="42" t="s">
        <v>61</v>
      </c>
      <c r="B19" s="42"/>
      <c r="C19" s="43" t="s">
        <v>62</v>
      </c>
      <c r="D19" s="44">
        <v>825000</v>
      </c>
      <c r="E19" s="44">
        <v>200000</v>
      </c>
      <c r="F19" s="44">
        <v>0</v>
      </c>
      <c r="G19" s="44">
        <v>0</v>
      </c>
      <c r="H19" s="44">
        <v>625000</v>
      </c>
      <c r="I19" s="44">
        <v>0</v>
      </c>
      <c r="J19" s="44">
        <v>0</v>
      </c>
      <c r="K19" s="44">
        <v>0</v>
      </c>
      <c r="L19" s="44">
        <v>0</v>
      </c>
      <c r="M19" s="44">
        <v>0</v>
      </c>
      <c r="N19" s="44">
        <v>825000</v>
      </c>
    </row>
    <row r="20" spans="1:14" ht="58.15" customHeight="1" x14ac:dyDescent="0.2">
      <c r="A20" s="45" t="s">
        <v>63</v>
      </c>
      <c r="B20" s="45"/>
      <c r="C20" s="46" t="s">
        <v>62</v>
      </c>
      <c r="D20" s="44">
        <v>825000</v>
      </c>
      <c r="E20" s="44">
        <v>200000</v>
      </c>
      <c r="F20" s="44">
        <v>0</v>
      </c>
      <c r="G20" s="44">
        <v>0</v>
      </c>
      <c r="H20" s="44">
        <v>625000</v>
      </c>
      <c r="I20" s="44">
        <v>0</v>
      </c>
      <c r="J20" s="44">
        <v>0</v>
      </c>
      <c r="K20" s="44">
        <v>0</v>
      </c>
      <c r="L20" s="44">
        <v>0</v>
      </c>
      <c r="M20" s="44">
        <v>0</v>
      </c>
      <c r="N20" s="44">
        <v>825000</v>
      </c>
    </row>
    <row r="21" spans="1:14" ht="49.15" customHeight="1" x14ac:dyDescent="0.2">
      <c r="A21" s="47" t="s">
        <v>64</v>
      </c>
      <c r="B21" s="47" t="s">
        <v>65</v>
      </c>
      <c r="C21" s="48" t="s">
        <v>66</v>
      </c>
      <c r="D21" s="49">
        <v>500000</v>
      </c>
      <c r="E21" s="49">
        <v>0</v>
      </c>
      <c r="F21" s="49">
        <v>0</v>
      </c>
      <c r="G21" s="49">
        <v>0</v>
      </c>
      <c r="H21" s="49">
        <v>500000</v>
      </c>
      <c r="I21" s="49">
        <v>0</v>
      </c>
      <c r="J21" s="49">
        <v>0</v>
      </c>
      <c r="K21" s="49">
        <v>0</v>
      </c>
      <c r="L21" s="49">
        <v>0</v>
      </c>
      <c r="M21" s="49">
        <v>0</v>
      </c>
      <c r="N21" s="49">
        <v>500000</v>
      </c>
    </row>
    <row r="22" spans="1:14" ht="82.5" customHeight="1" x14ac:dyDescent="0.2">
      <c r="A22" s="47" t="s">
        <v>67</v>
      </c>
      <c r="B22" s="47" t="s">
        <v>65</v>
      </c>
      <c r="C22" s="48" t="s">
        <v>68</v>
      </c>
      <c r="D22" s="49">
        <v>200000</v>
      </c>
      <c r="E22" s="49">
        <v>200000</v>
      </c>
      <c r="F22" s="49">
        <v>0</v>
      </c>
      <c r="G22" s="49">
        <v>0</v>
      </c>
      <c r="H22" s="49">
        <v>0</v>
      </c>
      <c r="I22" s="49">
        <v>0</v>
      </c>
      <c r="J22" s="49">
        <v>0</v>
      </c>
      <c r="K22" s="49">
        <v>0</v>
      </c>
      <c r="L22" s="49">
        <v>0</v>
      </c>
      <c r="M22" s="49">
        <v>0</v>
      </c>
      <c r="N22" s="49">
        <v>200000</v>
      </c>
    </row>
    <row r="23" spans="1:14" ht="29.45" customHeight="1" x14ac:dyDescent="0.2">
      <c r="A23" s="42" t="s">
        <v>69</v>
      </c>
      <c r="B23" s="42"/>
      <c r="C23" s="43" t="s">
        <v>70</v>
      </c>
      <c r="D23" s="44">
        <v>5052420.1000000006</v>
      </c>
      <c r="E23" s="44">
        <v>3790696.1</v>
      </c>
      <c r="F23" s="44">
        <v>2728735.1</v>
      </c>
      <c r="G23" s="44">
        <v>45000.3</v>
      </c>
      <c r="H23" s="44">
        <v>1261724</v>
      </c>
      <c r="I23" s="44">
        <v>15331.2</v>
      </c>
      <c r="J23" s="44">
        <v>14326.9</v>
      </c>
      <c r="K23" s="44">
        <v>1667.7</v>
      </c>
      <c r="L23" s="44">
        <v>11692.2</v>
      </c>
      <c r="M23" s="44">
        <v>1004.3000000000001</v>
      </c>
      <c r="N23" s="44">
        <v>5067751.3</v>
      </c>
    </row>
    <row r="24" spans="1:14" ht="31.9" customHeight="1" x14ac:dyDescent="0.2">
      <c r="A24" s="45" t="s">
        <v>71</v>
      </c>
      <c r="B24" s="45"/>
      <c r="C24" s="46" t="s">
        <v>70</v>
      </c>
      <c r="D24" s="44">
        <v>5052420.1000000006</v>
      </c>
      <c r="E24" s="44">
        <v>3790696.1</v>
      </c>
      <c r="F24" s="44">
        <v>2728735.1</v>
      </c>
      <c r="G24" s="44">
        <v>45000.3</v>
      </c>
      <c r="H24" s="44">
        <v>1261724</v>
      </c>
      <c r="I24" s="44">
        <v>15331.2</v>
      </c>
      <c r="J24" s="44">
        <v>14326.9</v>
      </c>
      <c r="K24" s="44">
        <v>1667.7</v>
      </c>
      <c r="L24" s="44">
        <v>11692.2</v>
      </c>
      <c r="M24" s="44">
        <v>1004.3000000000001</v>
      </c>
      <c r="N24" s="44">
        <v>5067751.3</v>
      </c>
    </row>
    <row r="25" spans="1:14" ht="61.15" customHeight="1" x14ac:dyDescent="0.2">
      <c r="A25" s="47" t="s">
        <v>72</v>
      </c>
      <c r="B25" s="47" t="s">
        <v>53</v>
      </c>
      <c r="C25" s="48" t="s">
        <v>73</v>
      </c>
      <c r="D25" s="49">
        <v>587441.30000000005</v>
      </c>
      <c r="E25" s="49">
        <v>587441.30000000005</v>
      </c>
      <c r="F25" s="49">
        <v>497806.10000000003</v>
      </c>
      <c r="G25" s="49">
        <v>0</v>
      </c>
      <c r="H25" s="49">
        <v>0</v>
      </c>
      <c r="I25" s="49">
        <v>0</v>
      </c>
      <c r="J25" s="49">
        <v>0</v>
      </c>
      <c r="K25" s="49">
        <v>0</v>
      </c>
      <c r="L25" s="49">
        <v>0</v>
      </c>
      <c r="M25" s="49">
        <v>0</v>
      </c>
      <c r="N25" s="49">
        <v>587441.30000000005</v>
      </c>
    </row>
  </sheetData>
  <mergeCells count="17">
    <mergeCell ref="K7:L7"/>
    <mergeCell ref="M1:N1"/>
    <mergeCell ref="A3:N3"/>
    <mergeCell ref="A4:N4"/>
    <mergeCell ref="A6:A8"/>
    <mergeCell ref="B6:B8"/>
    <mergeCell ref="C6:C8"/>
    <mergeCell ref="D6:H6"/>
    <mergeCell ref="I6:M6"/>
    <mergeCell ref="N6:N8"/>
    <mergeCell ref="D7:D8"/>
    <mergeCell ref="M7:M8"/>
    <mergeCell ref="E7:E8"/>
    <mergeCell ref="F7:G7"/>
    <mergeCell ref="H7:H8"/>
    <mergeCell ref="I7:I8"/>
    <mergeCell ref="J7:J8"/>
  </mergeCells>
  <printOptions horizontalCentered="1"/>
  <pageMargins left="0.59055118110236227" right="0.39370078740157483" top="0.39370078740157483" bottom="0.39370078740157483" header="0.11811023622047245" footer="0.11811023622047245"/>
  <pageSetup paperSize="9" scale="63" fitToHeight="0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D39"/>
  <sheetViews>
    <sheetView showZeros="0" zoomScale="75" zoomScaleNormal="75" zoomScaleSheetLayoutView="75" workbookViewId="0"/>
  </sheetViews>
  <sheetFormatPr defaultColWidth="9.140625" defaultRowHeight="12.75" x14ac:dyDescent="0.2"/>
  <cols>
    <col min="1" max="1" width="20.42578125" style="50" customWidth="1"/>
    <col min="2" max="2" width="51.42578125" style="50" customWidth="1"/>
    <col min="3" max="3" width="62" style="50" customWidth="1"/>
    <col min="4" max="4" width="54.140625" style="50" customWidth="1"/>
    <col min="5" max="16384" width="9.140625" style="50"/>
  </cols>
  <sheetData>
    <row r="1" spans="1:4" ht="18.75" x14ac:dyDescent="0.3">
      <c r="B1" s="67"/>
      <c r="C1" s="67"/>
      <c r="D1" s="68" t="s">
        <v>91</v>
      </c>
    </row>
    <row r="2" spans="1:4" ht="18.75" x14ac:dyDescent="0.3">
      <c r="B2" s="67"/>
      <c r="C2" s="67"/>
      <c r="D2" s="68" t="s">
        <v>90</v>
      </c>
    </row>
    <row r="3" spans="1:4" ht="18.75" x14ac:dyDescent="0.3">
      <c r="B3" s="67"/>
      <c r="C3" s="67"/>
      <c r="D3" s="68" t="s">
        <v>89</v>
      </c>
    </row>
    <row r="4" spans="1:4" ht="18.75" x14ac:dyDescent="0.3">
      <c r="B4" s="67"/>
      <c r="C4" s="67"/>
      <c r="D4" s="68" t="s">
        <v>88</v>
      </c>
    </row>
    <row r="5" spans="1:4" ht="15.75" x14ac:dyDescent="0.25">
      <c r="B5" s="67"/>
      <c r="C5" s="67"/>
      <c r="D5" s="66"/>
    </row>
    <row r="6" spans="1:4" ht="70.900000000000006" customHeight="1" x14ac:dyDescent="0.2">
      <c r="A6" s="83" t="s">
        <v>87</v>
      </c>
      <c r="B6" s="83"/>
      <c r="C6" s="83"/>
      <c r="D6" s="83"/>
    </row>
    <row r="7" spans="1:4" ht="22.5" x14ac:dyDescent="0.2">
      <c r="A7" s="65"/>
      <c r="B7" s="65"/>
      <c r="C7" s="65"/>
      <c r="D7" s="65"/>
    </row>
    <row r="8" spans="1:4" ht="18.75" x14ac:dyDescent="0.3">
      <c r="A8" s="64"/>
      <c r="D8" s="63" t="s">
        <v>86</v>
      </c>
    </row>
    <row r="9" spans="1:4" ht="26.25" customHeight="1" x14ac:dyDescent="0.2">
      <c r="A9" s="84" t="s">
        <v>85</v>
      </c>
      <c r="B9" s="84" t="s">
        <v>84</v>
      </c>
      <c r="C9" s="85" t="s">
        <v>83</v>
      </c>
      <c r="D9" s="62" t="s">
        <v>82</v>
      </c>
    </row>
    <row r="10" spans="1:4" ht="25.5" customHeight="1" x14ac:dyDescent="0.2">
      <c r="A10" s="84"/>
      <c r="B10" s="84"/>
      <c r="C10" s="86"/>
      <c r="D10" s="62" t="s">
        <v>81</v>
      </c>
    </row>
    <row r="11" spans="1:4" ht="93" customHeight="1" x14ac:dyDescent="0.2">
      <c r="A11" s="84"/>
      <c r="B11" s="84"/>
      <c r="C11" s="61" t="s">
        <v>80</v>
      </c>
      <c r="D11" s="61" t="s">
        <v>79</v>
      </c>
    </row>
    <row r="12" spans="1:4" ht="53.25" customHeight="1" x14ac:dyDescent="0.2">
      <c r="A12" s="60" t="s">
        <v>78</v>
      </c>
      <c r="B12" s="59" t="s">
        <v>77</v>
      </c>
      <c r="C12" s="58">
        <v>100000</v>
      </c>
      <c r="D12" s="58">
        <v>500000</v>
      </c>
    </row>
    <row r="13" spans="1:4" ht="53.25" customHeight="1" x14ac:dyDescent="0.2">
      <c r="A13" s="60" t="s">
        <v>76</v>
      </c>
      <c r="B13" s="59" t="s">
        <v>75</v>
      </c>
      <c r="C13" s="58">
        <v>100000</v>
      </c>
      <c r="D13" s="57"/>
    </row>
    <row r="14" spans="1:4" ht="44.25" customHeight="1" x14ac:dyDescent="0.2">
      <c r="A14" s="56"/>
      <c r="B14" s="55" t="s">
        <v>74</v>
      </c>
      <c r="C14" s="54">
        <f>C12+C13</f>
        <v>200000</v>
      </c>
      <c r="D14" s="54">
        <f>D12+D13</f>
        <v>500000</v>
      </c>
    </row>
    <row r="15" spans="1:4" ht="15.75" x14ac:dyDescent="0.25">
      <c r="A15" s="52"/>
      <c r="B15" s="51"/>
      <c r="C15" s="51"/>
      <c r="D15" s="51"/>
    </row>
    <row r="16" spans="1:4" ht="15.75" x14ac:dyDescent="0.25">
      <c r="A16" s="52"/>
      <c r="B16" s="53"/>
      <c r="C16" s="53"/>
      <c r="D16" s="53"/>
    </row>
    <row r="17" spans="1:4" ht="15.75" x14ac:dyDescent="0.25">
      <c r="A17" s="52"/>
      <c r="B17" s="51"/>
      <c r="C17" s="51"/>
      <c r="D17" s="51"/>
    </row>
    <row r="18" spans="1:4" ht="15.75" x14ac:dyDescent="0.25">
      <c r="A18" s="52"/>
      <c r="B18" s="51"/>
      <c r="C18" s="51"/>
      <c r="D18" s="51"/>
    </row>
    <row r="19" spans="1:4" ht="15.75" x14ac:dyDescent="0.25">
      <c r="A19" s="52"/>
      <c r="B19" s="51"/>
      <c r="C19" s="51"/>
      <c r="D19" s="51"/>
    </row>
    <row r="20" spans="1:4" ht="15.75" x14ac:dyDescent="0.25">
      <c r="A20" s="52"/>
      <c r="B20" s="51"/>
      <c r="C20" s="51"/>
      <c r="D20" s="51"/>
    </row>
    <row r="21" spans="1:4" ht="15.75" x14ac:dyDescent="0.25">
      <c r="A21" s="52"/>
      <c r="B21" s="51"/>
      <c r="C21" s="51"/>
      <c r="D21" s="51"/>
    </row>
    <row r="22" spans="1:4" ht="15.75" x14ac:dyDescent="0.25">
      <c r="A22" s="52"/>
      <c r="B22" s="51"/>
      <c r="C22" s="51"/>
      <c r="D22" s="51"/>
    </row>
    <row r="23" spans="1:4" ht="15.75" x14ac:dyDescent="0.25">
      <c r="A23" s="52"/>
      <c r="B23" s="51"/>
      <c r="C23" s="51"/>
      <c r="D23" s="51"/>
    </row>
    <row r="24" spans="1:4" ht="15.75" x14ac:dyDescent="0.25">
      <c r="A24" s="52"/>
      <c r="B24" s="51"/>
      <c r="C24" s="51"/>
      <c r="D24" s="51"/>
    </row>
    <row r="25" spans="1:4" ht="15.75" x14ac:dyDescent="0.25">
      <c r="A25" s="52"/>
      <c r="B25" s="51"/>
      <c r="C25" s="51"/>
      <c r="D25" s="51"/>
    </row>
    <row r="26" spans="1:4" ht="15.75" x14ac:dyDescent="0.25">
      <c r="A26" s="52"/>
      <c r="B26" s="51"/>
      <c r="C26" s="51"/>
      <c r="D26" s="51"/>
    </row>
    <row r="27" spans="1:4" ht="15.75" x14ac:dyDescent="0.25">
      <c r="A27" s="52"/>
      <c r="B27" s="51"/>
      <c r="C27" s="51"/>
      <c r="D27" s="51"/>
    </row>
    <row r="28" spans="1:4" ht="15.75" x14ac:dyDescent="0.25">
      <c r="A28" s="52"/>
      <c r="B28" s="51"/>
      <c r="C28" s="51"/>
      <c r="D28" s="51"/>
    </row>
    <row r="29" spans="1:4" ht="15.75" x14ac:dyDescent="0.25">
      <c r="A29" s="52"/>
      <c r="B29" s="51"/>
      <c r="C29" s="51"/>
      <c r="D29" s="51"/>
    </row>
    <row r="30" spans="1:4" ht="15.75" x14ac:dyDescent="0.25">
      <c r="A30" s="52"/>
      <c r="B30" s="51"/>
      <c r="C30" s="51"/>
      <c r="D30" s="51"/>
    </row>
    <row r="31" spans="1:4" ht="15.75" x14ac:dyDescent="0.25">
      <c r="A31" s="52"/>
      <c r="B31" s="51"/>
      <c r="C31" s="51"/>
      <c r="D31" s="51"/>
    </row>
    <row r="32" spans="1:4" ht="15.75" x14ac:dyDescent="0.25">
      <c r="A32" s="52"/>
      <c r="B32" s="51"/>
      <c r="C32" s="51"/>
      <c r="D32" s="51"/>
    </row>
    <row r="33" spans="1:4" ht="15.75" x14ac:dyDescent="0.25">
      <c r="A33" s="52"/>
      <c r="B33" s="51"/>
      <c r="C33" s="51"/>
      <c r="D33" s="51"/>
    </row>
    <row r="34" spans="1:4" ht="15.75" x14ac:dyDescent="0.25">
      <c r="A34" s="52"/>
      <c r="B34" s="51"/>
      <c r="C34" s="51"/>
      <c r="D34" s="51"/>
    </row>
    <row r="35" spans="1:4" ht="15.75" x14ac:dyDescent="0.25">
      <c r="A35" s="52"/>
      <c r="B35" s="51"/>
      <c r="C35" s="51"/>
      <c r="D35" s="51"/>
    </row>
    <row r="36" spans="1:4" ht="15.75" x14ac:dyDescent="0.25">
      <c r="A36" s="52"/>
      <c r="B36" s="51"/>
      <c r="C36" s="51"/>
      <c r="D36" s="51"/>
    </row>
    <row r="37" spans="1:4" ht="15.75" x14ac:dyDescent="0.25">
      <c r="A37" s="52"/>
      <c r="B37" s="51"/>
      <c r="C37" s="51"/>
      <c r="D37" s="51"/>
    </row>
    <row r="38" spans="1:4" ht="15.75" x14ac:dyDescent="0.25">
      <c r="A38" s="52"/>
      <c r="B38" s="53"/>
      <c r="C38" s="53"/>
      <c r="D38" s="53"/>
    </row>
    <row r="39" spans="1:4" ht="15.75" x14ac:dyDescent="0.25">
      <c r="A39" s="52"/>
      <c r="B39" s="51"/>
      <c r="C39" s="51"/>
      <c r="D39" s="51"/>
    </row>
  </sheetData>
  <mergeCells count="4">
    <mergeCell ref="A6:D6"/>
    <mergeCell ref="A9:A11"/>
    <mergeCell ref="B9:B11"/>
    <mergeCell ref="C9:C10"/>
  </mergeCells>
  <printOptions horizontalCentered="1"/>
  <pageMargins left="0.39370078740157483" right="0.39370078740157483" top="0.59055118110236227" bottom="0.59055118110236227" header="0.19685039370078741" footer="0.19685039370078741"/>
  <pageSetup paperSize="9" scale="70" orientation="landscape" r:id="rId1"/>
  <headerFooter scaleWithDoc="0"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cardDocument" ma:contentTypeID="0x0101005082CF9611B70740801F57C691914AA100112606590970F34A82426E1C2D62EACA" ma:contentTypeVersion="5" ma:contentTypeDescription="Create a new document." ma:contentTypeScope="" ma:versionID="e88d032e5c05709882a2872344745ac7">
  <xsd:schema xmlns:xsd="http://www.w3.org/2001/XMLSchema" xmlns:xs="http://www.w3.org/2001/XMLSchema" xmlns:p="http://schemas.microsoft.com/office/2006/metadata/properties" xmlns:ns2="34080153-28b6-45f6-b1c8-49842029d766" targetNamespace="http://schemas.microsoft.com/office/2006/metadata/properties" ma:root="true" ma:fieldsID="a882dbd854289878c5a6b1c409cdc962" ns2:_="">
    <xsd:import namespace="34080153-28b6-45f6-b1c8-49842029d766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080153-28b6-45f6-b1c8-49842029d76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Спільний доступ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вмісту"/>
        <xsd:element ref="dc:title" minOccurs="0" maxOccurs="1" ma:index="4" ma:displayName="Заголовок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00751E1-BE49-4244-A42C-21A5012F6C2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B0BF4A4-5BD7-4B47-AEC3-26CACAF8C7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4080153-28b6-45f6-b1c8-49842029d76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597DF64-6011-44FE-B934-F6208ABEAD85}">
  <ds:schemaRefs>
    <ds:schemaRef ds:uri="34080153-28b6-45f6-b1c8-49842029d766"/>
    <ds:schemaRef ds:uri="http://www.w3.org/XML/1998/namespace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terms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3</vt:i4>
      </vt:variant>
      <vt:variant>
        <vt:lpstr>Іменовані діапазони</vt:lpstr>
      </vt:variant>
      <vt:variant>
        <vt:i4>8</vt:i4>
      </vt:variant>
    </vt:vector>
  </HeadingPairs>
  <TitlesOfParts>
    <vt:vector size="11" baseType="lpstr">
      <vt:lpstr>Дод1</vt:lpstr>
      <vt:lpstr>Дод2</vt:lpstr>
      <vt:lpstr>Дод3</vt:lpstr>
      <vt:lpstr>q</vt:lpstr>
      <vt:lpstr>qq</vt:lpstr>
      <vt:lpstr>Дод2!Заголовки_для_друку</vt:lpstr>
      <vt:lpstr>Дод3!Заголовки_для_друку</vt:lpstr>
      <vt:lpstr>Дод1!Область_друку</vt:lpstr>
      <vt:lpstr>Дод2!Область_друку</vt:lpstr>
      <vt:lpstr>Дод3!Область_друку</vt:lpstr>
      <vt:lpstr>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:description/>
  <cp:lastModifiedBy>Samoilova</cp:lastModifiedBy>
  <dcterms:created xsi:type="dcterms:W3CDTF">2022-02-23T12:16:15Z</dcterms:created>
  <dcterms:modified xsi:type="dcterms:W3CDTF">2022-05-04T06:47:04Z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0x0101005082CF9611B70740801F57C691914AA100112606590970F34A82426E1C2D62EACA</vt:lpwstr>
  </property>
</Properties>
</file>