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дод1" sheetId="1" r:id="rId1"/>
    <sheet name="дод2" sheetId="2" r:id="rId2"/>
  </sheets>
  <definedNames>
    <definedName name="_xlnm.Print_Area" localSheetId="0">'дод1'!$A$1:$N$16</definedName>
    <definedName name="_xlnm.Print_Area" localSheetId="1">'дод2'!$A$1:$D$33</definedName>
  </definedNames>
  <calcPr fullCalcOnLoad="1"/>
</workbook>
</file>

<file path=xl/sharedStrings.xml><?xml version="1.0" encoding="utf-8"?>
<sst xmlns="http://schemas.openxmlformats.org/spreadsheetml/2006/main" count="98" uniqueCount="90">
  <si>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</si>
  <si>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</si>
  <si>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</si>
  <si>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</si>
  <si>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Всього</t>
  </si>
  <si>
    <t>2506000</t>
  </si>
  <si>
    <t>Пенсійний фонд України</t>
  </si>
  <si>
    <t>1020</t>
  </si>
  <si>
    <t>(тис. грн.)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</si>
  <si>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</si>
  <si>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0180</t>
  </si>
  <si>
    <t>Міністерство соціальної політики України</t>
  </si>
  <si>
    <t>Міністерство фінансів України (загальнодержавні витрати)</t>
  </si>
  <si>
    <t>з них:</t>
  </si>
  <si>
    <t>Фінансове забезпечення виплати пенсій, надбавок та підвищень до пенсій, призначених за пенсійними програмами, та дефіциту коштів Пенсійного фонду</t>
  </si>
  <si>
    <t>Зміни до додатка № 3 до Закону України "Про Державний бюджет України на 2016 рік" 
"Розподіл видатків Державного бюджету України на 2016 рік"</t>
  </si>
  <si>
    <t>Код бюджету</t>
  </si>
  <si>
    <t>Субвенції з державного бюджету</t>
  </si>
  <si>
    <t>Субвенція загального фонду на: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</si>
  <si>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
</t>
  </si>
  <si>
    <t>Обласний бюджет Вінницької області</t>
  </si>
  <si>
    <t>Обласний бюджет Волинської області</t>
  </si>
  <si>
    <t>Обласний бюджет Дніпропетровської області</t>
  </si>
  <si>
    <t>Обласний бюджет Донецької області</t>
  </si>
  <si>
    <t>Обласний бюджет Житомирської  області</t>
  </si>
  <si>
    <t>Обласний бюджет Закарпатської області</t>
  </si>
  <si>
    <t>Обласний бюджет Запорізької області</t>
  </si>
  <si>
    <t>Обласний бюджет Івано-Франківської області</t>
  </si>
  <si>
    <t>Обласний бюджет Київської області</t>
  </si>
  <si>
    <t>Обласний бюджет Кіровоградської області</t>
  </si>
  <si>
    <t>Обласний бюджет Луганської області</t>
  </si>
  <si>
    <t>Обласний бюджет Львівської  області</t>
  </si>
  <si>
    <t>Обласний бюджет Миколаївської області</t>
  </si>
  <si>
    <t>Обласний бюджет Одеської області</t>
  </si>
  <si>
    <t>Обласний бюджет Полтавської області</t>
  </si>
  <si>
    <t>Обласний бюджет Рівненської області</t>
  </si>
  <si>
    <t>Обласний бюджет Сумської області</t>
  </si>
  <si>
    <t>Обласний бюджет Тернопільської області</t>
  </si>
  <si>
    <t>Обласний бюджет Харківської області</t>
  </si>
  <si>
    <t>Обласний бюджет Херсонської області</t>
  </si>
  <si>
    <t>Обласний бюджет Хмельницької області</t>
  </si>
  <si>
    <t>Обласний бюджет Черкаської області</t>
  </si>
  <si>
    <t xml:space="preserve">Обласний бюджет Чернівецької області </t>
  </si>
  <si>
    <t>Обласний бюджет Чернігівської області</t>
  </si>
  <si>
    <t>26000000000</t>
  </si>
  <si>
    <t>Бюджет міста Києва</t>
  </si>
  <si>
    <t xml:space="preserve">ВСЬОГО </t>
  </si>
  <si>
    <t>Всього:</t>
  </si>
  <si>
    <t xml:space="preserve">                                                                                                                                </t>
  </si>
  <si>
    <t>02100000000</t>
  </si>
  <si>
    <t>03100000000</t>
  </si>
  <si>
    <t>04100000000</t>
  </si>
  <si>
    <t>05100000000</t>
  </si>
  <si>
    <t>06100000000</t>
  </si>
  <si>
    <t>07100000000</t>
  </si>
  <si>
    <t>08100000000</t>
  </si>
  <si>
    <t>09100000000</t>
  </si>
  <si>
    <t>10100000000</t>
  </si>
  <si>
    <t>11100000000</t>
  </si>
  <si>
    <t>12100000000</t>
  </si>
  <si>
    <t>13100000000</t>
  </si>
  <si>
    <t>14100000000</t>
  </si>
  <si>
    <t>15100000000</t>
  </si>
  <si>
    <t>16100000000</t>
  </si>
  <si>
    <t>17100000000</t>
  </si>
  <si>
    <t>18100000000</t>
  </si>
  <si>
    <t>19100000000</t>
  </si>
  <si>
    <t>20100000000</t>
  </si>
  <si>
    <t>21100000000</t>
  </si>
  <si>
    <t>22100000000</t>
  </si>
  <si>
    <t>23100000000</t>
  </si>
  <si>
    <t>24100000000</t>
  </si>
  <si>
    <t>25100000000</t>
  </si>
  <si>
    <t>Разом:</t>
  </si>
  <si>
    <t>Найменування згідно з відомчою і 
програмною класифікаціями видатків 
та кредитування державного бюджету</t>
  </si>
  <si>
    <t xml:space="preserve">Назва місцевого бюджету 
адміністративно-територіальної одиниці  </t>
  </si>
  <si>
    <t xml:space="preserve">Додаток № 1 
до Закону України 
"Про внесення змін до Закону України 
"Про Державний бюджет України на 2016 рік" </t>
  </si>
  <si>
    <t>тис.грн.</t>
  </si>
  <si>
    <t xml:space="preserve">                                 Додаток  № 2
                              до  Закону України 
                                 "Про внесення змін до Закону України
                            "Про Державний бюджет України на 2016 рік"
</t>
  </si>
  <si>
    <t>3511350</t>
  </si>
  <si>
    <t>0170</t>
  </si>
  <si>
    <t xml:space="preserve">Обслуговування державного боргу </t>
  </si>
  <si>
    <t>3511210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</si>
  <si>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</si>
  <si>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видатки 
споживання</t>
  </si>
  <si>
    <t>видатки 
розвитку</t>
  </si>
  <si>
    <t>комунальні 
послуги та 
енергоносії</t>
  </si>
  <si>
    <t>оплата 
праці</t>
  </si>
  <si>
    <t>здійснення заходів щодо соціально-економічного розвитку окремих територій</t>
  </si>
  <si>
    <r>
      <t xml:space="preserve">Зміни до додатка № 7  до Закону України "Про Державний бюджет України на 2016 рік"
"Міжбюджетні трансферти </t>
    </r>
    <r>
      <rPr>
        <b/>
        <sz val="20"/>
        <rFont val="Times New Roman Cyr"/>
        <family val="0"/>
      </rPr>
      <t>(інші дотації та субвенції)
з Державного бюджету України місцевим бюджетам  на 2016 рік"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</si>
</sst>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Arial Cyr"/>
      <family val="0"/>
    </font>
    <font>
      <b/>
      <sz val="18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Arial Cyr"/>
      <family val="2"/>
    </font>
    <font>
      <b/>
      <sz val="20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8"/>
      <name val="Times New Roman"/>
      <family val="1"/>
    </font>
    <font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9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>
      <alignment vertical="top"/>
      <protection/>
    </xf>
    <xf numFmtId="0" fontId="13" fillId="0" borderId="0">
      <alignment/>
      <protection/>
    </xf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13" fillId="0" borderId="0" xfId="50" applyFont="1">
      <alignment/>
      <protection/>
    </xf>
    <xf numFmtId="0" fontId="14" fillId="0" borderId="0" xfId="50" applyFont="1" applyAlignment="1">
      <alignment vertical="center"/>
      <protection/>
    </xf>
    <xf numFmtId="0" fontId="12" fillId="0" borderId="0" xfId="50" applyFont="1" applyAlignment="1">
      <alignment horizontal="right" vertical="center"/>
      <protection/>
    </xf>
    <xf numFmtId="0" fontId="16" fillId="0" borderId="0" xfId="50" applyFont="1" applyAlignment="1">
      <alignment horizontal="center" vertical="center" wrapText="1"/>
      <protection/>
    </xf>
    <xf numFmtId="0" fontId="13" fillId="0" borderId="0" xfId="50" applyFont="1" applyAlignment="1">
      <alignment horizontal="center"/>
      <protection/>
    </xf>
    <xf numFmtId="0" fontId="2" fillId="0" borderId="11" xfId="50" applyFont="1" applyBorder="1">
      <alignment/>
      <protection/>
    </xf>
    <xf numFmtId="0" fontId="2" fillId="0" borderId="0" xfId="50" applyFont="1">
      <alignment/>
      <protection/>
    </xf>
    <xf numFmtId="0" fontId="13" fillId="0" borderId="0" xfId="50" applyFont="1" applyBorder="1">
      <alignment/>
      <protection/>
    </xf>
    <xf numFmtId="0" fontId="22" fillId="0" borderId="0" xfId="50" applyFont="1" applyBorder="1">
      <alignment/>
      <protection/>
    </xf>
    <xf numFmtId="0" fontId="22" fillId="0" borderId="0" xfId="50" applyFont="1" applyBorder="1" applyAlignment="1">
      <alignment horizontal="center"/>
      <protection/>
    </xf>
    <xf numFmtId="9" fontId="22" fillId="0" borderId="0" xfId="50" applyNumberFormat="1" applyFont="1" applyBorder="1">
      <alignment/>
      <protection/>
    </xf>
    <xf numFmtId="9" fontId="22" fillId="0" borderId="0" xfId="50" applyNumberFormat="1" applyFont="1" applyBorder="1" applyAlignment="1">
      <alignment horizontal="center"/>
      <protection/>
    </xf>
    <xf numFmtId="16" fontId="22" fillId="0" borderId="0" xfId="50" applyNumberFormat="1" applyFont="1" applyBorder="1">
      <alignment/>
      <protection/>
    </xf>
    <xf numFmtId="16" fontId="22" fillId="0" borderId="0" xfId="50" applyNumberFormat="1" applyFont="1" applyBorder="1" applyAlignment="1">
      <alignment horizontal="center"/>
      <protection/>
    </xf>
    <xf numFmtId="9" fontId="13" fillId="0" borderId="0" xfId="50" applyNumberFormat="1" applyFont="1" applyAlignment="1">
      <alignment horizontal="center"/>
      <protection/>
    </xf>
    <xf numFmtId="0" fontId="13" fillId="0" borderId="0" xfId="50" applyFont="1" applyAlignment="1">
      <alignment wrapText="1"/>
      <protection/>
    </xf>
    <xf numFmtId="0" fontId="13" fillId="0" borderId="0" xfId="50" applyFont="1" applyAlignment="1">
      <alignment horizontal="center" wrapText="1"/>
      <protection/>
    </xf>
    <xf numFmtId="49" fontId="20" fillId="0" borderId="11" xfId="50" applyNumberFormat="1" applyFont="1" applyFill="1" applyBorder="1" applyAlignment="1">
      <alignment vertical="center" wrapText="1"/>
      <protection/>
    </xf>
    <xf numFmtId="0" fontId="15" fillId="0" borderId="11" xfId="33" applyFont="1" applyBorder="1" applyAlignment="1">
      <alignment horizontal="left" vertical="center" wrapText="1"/>
      <protection/>
    </xf>
    <xf numFmtId="0" fontId="24" fillId="0" borderId="11" xfId="50" applyFont="1" applyBorder="1" applyAlignment="1">
      <alignment horizontal="left" vertical="center"/>
      <protection/>
    </xf>
    <xf numFmtId="0" fontId="6" fillId="0" borderId="0" xfId="50" applyFont="1" applyAlignment="1">
      <alignment horizontal="right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64" fontId="12" fillId="33" borderId="10" xfId="0" applyNumberFormat="1" applyFont="1" applyFill="1" applyBorder="1" applyAlignment="1" applyProtection="1">
      <alignment vertical="center"/>
      <protection/>
    </xf>
    <xf numFmtId="164" fontId="11" fillId="33" borderId="10" xfId="0" applyNumberFormat="1" applyFont="1" applyFill="1" applyBorder="1" applyAlignment="1">
      <alignment vertical="center"/>
    </xf>
    <xf numFmtId="164" fontId="11" fillId="0" borderId="10" xfId="0" applyNumberFormat="1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15" fillId="0" borderId="11" xfId="33" applyNumberFormat="1" applyFont="1" applyBorder="1" applyAlignment="1">
      <alignment horizontal="right" vertical="center" wrapText="1"/>
      <protection/>
    </xf>
    <xf numFmtId="164" fontId="24" fillId="34" borderId="11" xfId="50" applyNumberFormat="1" applyFont="1" applyFill="1" applyBorder="1" applyAlignment="1">
      <alignment horizontal="right" vertical="center"/>
      <protection/>
    </xf>
    <xf numFmtId="0" fontId="18" fillId="34" borderId="11" xfId="50" applyFont="1" applyFill="1" applyBorder="1" applyAlignment="1">
      <alignment horizontal="center" vertical="top" wrapText="1"/>
      <protection/>
    </xf>
    <xf numFmtId="0" fontId="5" fillId="0" borderId="0" xfId="50" applyFont="1" applyAlignment="1">
      <alignment horizontal="right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5" fillId="0" borderId="0" xfId="50" applyFont="1" applyAlignment="1">
      <alignment horizontal="center" vertical="center" wrapText="1"/>
      <protection/>
    </xf>
    <xf numFmtId="0" fontId="18" fillId="34" borderId="15" xfId="50" applyFont="1" applyFill="1" applyBorder="1" applyAlignment="1">
      <alignment horizontal="center" vertical="center" wrapText="1"/>
      <protection/>
    </xf>
    <xf numFmtId="0" fontId="18" fillId="34" borderId="16" xfId="50" applyFont="1" applyFill="1" applyBorder="1" applyAlignment="1">
      <alignment horizontal="center" vertical="center" wrapText="1"/>
      <protection/>
    </xf>
    <xf numFmtId="0" fontId="21" fillId="0" borderId="0" xfId="50" applyFont="1" applyBorder="1" applyAlignment="1">
      <alignment horizontal="center" vertical="center" wrapText="1"/>
      <protection/>
    </xf>
    <xf numFmtId="0" fontId="17" fillId="0" borderId="11" xfId="50" applyFont="1" applyBorder="1" applyAlignment="1">
      <alignment horizontal="center" vertical="center" wrapText="1"/>
      <protection/>
    </xf>
    <xf numFmtId="0" fontId="17" fillId="0" borderId="15" xfId="50" applyFont="1" applyBorder="1" applyAlignment="1">
      <alignment horizontal="center" vertical="center" wrapText="1"/>
      <protection/>
    </xf>
    <xf numFmtId="0" fontId="23" fillId="0" borderId="0" xfId="50" applyFont="1" applyBorder="1" applyAlignment="1">
      <alignment horizontal="center"/>
      <protection/>
    </xf>
    <xf numFmtId="9" fontId="13" fillId="0" borderId="0" xfId="50" applyNumberFormat="1" applyFont="1" applyBorder="1">
      <alignment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SheetLayoutView="100" zoomScalePageLayoutView="0" workbookViewId="0" topLeftCell="A1">
      <selection activeCell="A1" sqref="A1"/>
    </sheetView>
  </sheetViews>
  <sheetFormatPr defaultColWidth="7.8515625" defaultRowHeight="15"/>
  <cols>
    <col min="1" max="1" width="13.7109375" style="1" customWidth="1"/>
    <col min="2" max="2" width="12.57421875" style="1" customWidth="1"/>
    <col min="3" max="3" width="37.57421875" style="1" customWidth="1"/>
    <col min="4" max="5" width="12.8515625" style="1" bestFit="1" customWidth="1"/>
    <col min="6" max="6" width="11.7109375" style="1" bestFit="1" customWidth="1"/>
    <col min="7" max="7" width="11.00390625" style="1" bestFit="1" customWidth="1"/>
    <col min="8" max="9" width="11.7109375" style="1" bestFit="1" customWidth="1"/>
    <col min="10" max="10" width="12.421875" style="1" bestFit="1" customWidth="1"/>
    <col min="11" max="11" width="10.7109375" style="1" bestFit="1" customWidth="1"/>
    <col min="12" max="12" width="11.00390625" style="1" bestFit="1" customWidth="1"/>
    <col min="13" max="13" width="11.7109375" style="1" bestFit="1" customWidth="1"/>
    <col min="14" max="14" width="12.8515625" style="45" bestFit="1" customWidth="1"/>
    <col min="15" max="15" width="16.7109375" style="38" customWidth="1"/>
    <col min="16" max="225" width="7.8515625" style="38" customWidth="1"/>
    <col min="226" max="254" width="7.8515625" style="2" customWidth="1"/>
    <col min="255" max="16384" width="7.8515625" style="2" customWidth="1"/>
  </cols>
  <sheetData>
    <row r="1" spans="4:14" ht="72" customHeight="1">
      <c r="D1" s="3"/>
      <c r="E1" s="3"/>
      <c r="F1" s="3"/>
      <c r="G1" s="3"/>
      <c r="H1" s="3"/>
      <c r="I1" s="3"/>
      <c r="J1" s="3"/>
      <c r="K1" s="74" t="s">
        <v>76</v>
      </c>
      <c r="L1" s="74"/>
      <c r="M1" s="74"/>
      <c r="N1" s="74"/>
    </row>
    <row r="2" spans="1:225" s="4" customFormat="1" ht="57" customHeight="1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</row>
    <row r="3" spans="1:225" s="4" customFormat="1" ht="12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</row>
    <row r="4" spans="1:225" s="4" customFormat="1" ht="18.75">
      <c r="A4" s="5"/>
      <c r="B4" s="5"/>
      <c r="C4" s="5"/>
      <c r="D4" s="7"/>
      <c r="E4" s="5"/>
      <c r="F4" s="5"/>
      <c r="G4" s="5"/>
      <c r="H4" s="5"/>
      <c r="I4" s="5"/>
      <c r="J4" s="5"/>
      <c r="K4" s="5"/>
      <c r="L4" s="5"/>
      <c r="M4" s="5"/>
      <c r="N4" s="6" t="s">
        <v>8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</row>
    <row r="5" spans="1:225" s="4" customFormat="1" ht="15.75" customHeight="1">
      <c r="A5" s="60" t="s">
        <v>0</v>
      </c>
      <c r="B5" s="60" t="s">
        <v>1</v>
      </c>
      <c r="C5" s="63" t="s">
        <v>74</v>
      </c>
      <c r="D5" s="66" t="s">
        <v>2</v>
      </c>
      <c r="E5" s="67"/>
      <c r="F5" s="67"/>
      <c r="G5" s="67"/>
      <c r="H5" s="68"/>
      <c r="I5" s="66" t="s">
        <v>3</v>
      </c>
      <c r="J5" s="67"/>
      <c r="K5" s="67"/>
      <c r="L5" s="67"/>
      <c r="M5" s="68"/>
      <c r="N5" s="69" t="s">
        <v>73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</row>
    <row r="6" spans="1:225" s="4" customFormat="1" ht="12.75" customHeight="1">
      <c r="A6" s="61"/>
      <c r="B6" s="61"/>
      <c r="C6" s="64"/>
      <c r="D6" s="63" t="s">
        <v>4</v>
      </c>
      <c r="E6" s="57" t="s">
        <v>84</v>
      </c>
      <c r="F6" s="72" t="s">
        <v>13</v>
      </c>
      <c r="G6" s="73"/>
      <c r="H6" s="57" t="s">
        <v>85</v>
      </c>
      <c r="I6" s="63" t="s">
        <v>4</v>
      </c>
      <c r="J6" s="57" t="s">
        <v>84</v>
      </c>
      <c r="K6" s="72" t="s">
        <v>13</v>
      </c>
      <c r="L6" s="73"/>
      <c r="M6" s="57" t="s">
        <v>85</v>
      </c>
      <c r="N6" s="70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</row>
    <row r="7" spans="1:225" s="4" customFormat="1" ht="51" customHeight="1">
      <c r="A7" s="62"/>
      <c r="B7" s="62"/>
      <c r="C7" s="65"/>
      <c r="D7" s="65"/>
      <c r="E7" s="58"/>
      <c r="F7" s="36" t="s">
        <v>87</v>
      </c>
      <c r="G7" s="36" t="s">
        <v>86</v>
      </c>
      <c r="H7" s="58"/>
      <c r="I7" s="65"/>
      <c r="J7" s="58"/>
      <c r="K7" s="36" t="s">
        <v>87</v>
      </c>
      <c r="L7" s="36" t="s">
        <v>86</v>
      </c>
      <c r="M7" s="58"/>
      <c r="N7" s="71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</row>
    <row r="8" spans="1:225" s="44" customFormat="1" ht="15.75">
      <c r="A8" s="56"/>
      <c r="B8" s="56"/>
      <c r="C8" s="46" t="s">
        <v>47</v>
      </c>
      <c r="D8" s="47">
        <f>642282266.4+400000+4360000</f>
        <v>647042266.4</v>
      </c>
      <c r="E8" s="47">
        <f>602630941+4360000-350000</f>
        <v>606640941</v>
      </c>
      <c r="F8" s="47">
        <v>85186759.4</v>
      </c>
      <c r="G8" s="47">
        <v>5333540.4</v>
      </c>
      <c r="H8" s="47">
        <f>38151325.4+400000+350000</f>
        <v>38901325.4</v>
      </c>
      <c r="I8" s="47">
        <v>34238491.8</v>
      </c>
      <c r="J8" s="47">
        <v>19636966.2</v>
      </c>
      <c r="K8" s="47">
        <v>2079580.9000000001</v>
      </c>
      <c r="L8" s="47">
        <v>1295792.3</v>
      </c>
      <c r="M8" s="47">
        <v>14601525.6</v>
      </c>
      <c r="N8" s="47">
        <f>I8+D8</f>
        <v>681280758.1999999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</row>
    <row r="9" spans="1:225" s="8" customFormat="1" ht="12.75">
      <c r="A9" s="9">
        <v>2500000</v>
      </c>
      <c r="B9" s="9"/>
      <c r="C9" s="10" t="s">
        <v>11</v>
      </c>
      <c r="D9" s="48">
        <f>E9+H9</f>
        <v>150882790.7</v>
      </c>
      <c r="E9" s="48">
        <f>153192006.5-2451619.4</f>
        <v>150740387.1</v>
      </c>
      <c r="F9" s="48">
        <v>309903.3</v>
      </c>
      <c r="G9" s="48">
        <v>39362.2</v>
      </c>
      <c r="H9" s="48">
        <v>142403.6</v>
      </c>
      <c r="I9" s="48">
        <f>J9+M9</f>
        <v>423498.9</v>
      </c>
      <c r="J9" s="48">
        <v>213301.9</v>
      </c>
      <c r="K9" s="48">
        <v>27850.2</v>
      </c>
      <c r="L9" s="48">
        <v>8250.8</v>
      </c>
      <c r="M9" s="48">
        <v>210197</v>
      </c>
      <c r="N9" s="48">
        <f>D9+I9</f>
        <v>151306289.6</v>
      </c>
      <c r="O9" s="49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</row>
    <row r="10" spans="1:14" ht="13.5">
      <c r="A10" s="11" t="s">
        <v>5</v>
      </c>
      <c r="B10" s="11"/>
      <c r="C10" s="12" t="s">
        <v>6</v>
      </c>
      <c r="D10" s="48">
        <f>D11</f>
        <v>143013900</v>
      </c>
      <c r="E10" s="48">
        <f>E11</f>
        <v>143013900</v>
      </c>
      <c r="F10" s="48"/>
      <c r="G10" s="48"/>
      <c r="H10" s="48"/>
      <c r="I10" s="48"/>
      <c r="J10" s="48"/>
      <c r="K10" s="48"/>
      <c r="L10" s="48"/>
      <c r="M10" s="48"/>
      <c r="N10" s="48">
        <f>I10+D10</f>
        <v>143013900</v>
      </c>
    </row>
    <row r="11" spans="1:14" ht="54.75" customHeight="1">
      <c r="A11" s="13">
        <v>2506080</v>
      </c>
      <c r="B11" s="13" t="s">
        <v>7</v>
      </c>
      <c r="C11" s="14" t="s">
        <v>14</v>
      </c>
      <c r="D11" s="50">
        <f>145465519.4-2451619.4</f>
        <v>143013900</v>
      </c>
      <c r="E11" s="50">
        <f>D11</f>
        <v>143013900</v>
      </c>
      <c r="F11" s="50"/>
      <c r="G11" s="50"/>
      <c r="H11" s="50"/>
      <c r="I11" s="50"/>
      <c r="J11" s="50"/>
      <c r="K11" s="50"/>
      <c r="L11" s="50"/>
      <c r="M11" s="50"/>
      <c r="N11" s="50">
        <f>I11+D11</f>
        <v>143013900</v>
      </c>
    </row>
    <row r="12" spans="1:225" s="8" customFormat="1" ht="25.5">
      <c r="A12" s="9">
        <v>3510000</v>
      </c>
      <c r="B12" s="9"/>
      <c r="C12" s="10" t="s">
        <v>12</v>
      </c>
      <c r="D12" s="48">
        <f>198211044.2+4360000</f>
        <v>202571044.2</v>
      </c>
      <c r="E12" s="48">
        <f>193353186.1+4360000-350000</f>
        <v>197363186.1</v>
      </c>
      <c r="F12" s="48"/>
      <c r="G12" s="48"/>
      <c r="H12" s="48">
        <f>3357858.1+350000</f>
        <v>3707858.1</v>
      </c>
      <c r="I12" s="48">
        <f>J12+M12</f>
        <v>2275400</v>
      </c>
      <c r="J12" s="48">
        <v>546400</v>
      </c>
      <c r="K12" s="48"/>
      <c r="L12" s="48"/>
      <c r="M12" s="48">
        <v>1729000</v>
      </c>
      <c r="N12" s="48">
        <f>I12+D12</f>
        <v>204846444.2</v>
      </c>
      <c r="O12" s="4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</row>
    <row r="13" spans="1:14" ht="27">
      <c r="A13" s="11">
        <v>3511000</v>
      </c>
      <c r="B13" s="11"/>
      <c r="C13" s="12" t="s">
        <v>12</v>
      </c>
      <c r="D13" s="48">
        <f>198211044.2+4360000</f>
        <v>202571044.2</v>
      </c>
      <c r="E13" s="48">
        <f>193353186.1+4360000-350000</f>
        <v>197363186.1</v>
      </c>
      <c r="F13" s="48"/>
      <c r="G13" s="48"/>
      <c r="H13" s="48">
        <f>H12</f>
        <v>3707858.1</v>
      </c>
      <c r="I13" s="48">
        <f>I12</f>
        <v>2275400</v>
      </c>
      <c r="J13" s="48">
        <f>J12</f>
        <v>546400</v>
      </c>
      <c r="K13" s="48"/>
      <c r="L13" s="48"/>
      <c r="M13" s="48">
        <f>M12</f>
        <v>1729000</v>
      </c>
      <c r="N13" s="48">
        <f>I13+D13</f>
        <v>204846444.2</v>
      </c>
    </row>
    <row r="14" spans="1:14" ht="108" customHeight="1">
      <c r="A14" s="13">
        <v>3511150</v>
      </c>
      <c r="B14" s="13" t="s">
        <v>10</v>
      </c>
      <c r="C14" s="14" t="s">
        <v>9</v>
      </c>
      <c r="D14" s="50">
        <f>42720619.4+4360000</f>
        <v>47080619.4</v>
      </c>
      <c r="E14" s="50">
        <f>42720619.4+4360000</f>
        <v>47080619.4</v>
      </c>
      <c r="F14" s="50"/>
      <c r="G14" s="50"/>
      <c r="H14" s="50"/>
      <c r="I14" s="50"/>
      <c r="J14" s="50"/>
      <c r="K14" s="50"/>
      <c r="L14" s="50"/>
      <c r="M14" s="50"/>
      <c r="N14" s="50">
        <f>I14+D14</f>
        <v>47080619.4</v>
      </c>
    </row>
    <row r="15" spans="1:256" ht="54" customHeight="1">
      <c r="A15" s="13" t="s">
        <v>82</v>
      </c>
      <c r="B15" s="13" t="s">
        <v>10</v>
      </c>
      <c r="C15" s="14" t="s">
        <v>83</v>
      </c>
      <c r="D15" s="50">
        <v>3255000</v>
      </c>
      <c r="E15" s="50"/>
      <c r="F15" s="50"/>
      <c r="G15" s="50"/>
      <c r="H15" s="50">
        <v>3255000</v>
      </c>
      <c r="I15" s="50"/>
      <c r="J15" s="50"/>
      <c r="K15" s="50"/>
      <c r="L15" s="50"/>
      <c r="M15" s="50"/>
      <c r="N15" s="50">
        <v>3255000</v>
      </c>
      <c r="O15" s="41"/>
      <c r="P15" s="41"/>
      <c r="Q15" s="42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49"/>
      <c r="AC15" s="41"/>
      <c r="AD15" s="41"/>
      <c r="AE15" s="42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49"/>
      <c r="AQ15" s="41"/>
      <c r="AR15" s="41"/>
      <c r="AS15" s="42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49"/>
      <c r="BE15" s="41"/>
      <c r="BF15" s="41"/>
      <c r="BG15" s="42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49"/>
      <c r="BS15" s="41"/>
      <c r="BT15" s="41"/>
      <c r="BU15" s="42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49"/>
      <c r="CG15" s="41"/>
      <c r="CH15" s="41"/>
      <c r="CI15" s="42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49"/>
      <c r="CU15" s="41"/>
      <c r="CV15" s="41"/>
      <c r="CW15" s="42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49"/>
      <c r="DI15" s="41"/>
      <c r="DJ15" s="41"/>
      <c r="DK15" s="42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49"/>
      <c r="DW15" s="41"/>
      <c r="DX15" s="41"/>
      <c r="DY15" s="42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49"/>
      <c r="EK15" s="41"/>
      <c r="EL15" s="41"/>
      <c r="EM15" s="42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49"/>
      <c r="EY15" s="41"/>
      <c r="EZ15" s="41"/>
      <c r="FA15" s="42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49"/>
      <c r="FM15" s="41"/>
      <c r="FN15" s="41"/>
      <c r="FO15" s="42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49"/>
      <c r="GA15" s="41"/>
      <c r="GB15" s="41"/>
      <c r="GC15" s="42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49"/>
      <c r="GO15" s="41"/>
      <c r="GP15" s="41"/>
      <c r="GQ15" s="42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49"/>
      <c r="HC15" s="41"/>
      <c r="HD15" s="41"/>
      <c r="HE15" s="42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49"/>
      <c r="HQ15" s="41"/>
      <c r="HR15" s="13"/>
      <c r="HS15" s="14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48"/>
      <c r="IE15" s="13"/>
      <c r="IF15" s="13"/>
      <c r="IG15" s="14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48"/>
      <c r="IS15" s="13"/>
      <c r="IT15" s="13"/>
      <c r="IU15" s="14"/>
      <c r="IV15" s="50"/>
    </row>
    <row r="16" spans="1:256" ht="12.75">
      <c r="A16" s="13" t="s">
        <v>79</v>
      </c>
      <c r="B16" s="13" t="s">
        <v>80</v>
      </c>
      <c r="C16" s="14" t="s">
        <v>81</v>
      </c>
      <c r="D16" s="50">
        <v>96310709.6</v>
      </c>
      <c r="E16" s="50">
        <v>96310709.6</v>
      </c>
      <c r="F16" s="50"/>
      <c r="G16" s="50"/>
      <c r="H16" s="50"/>
      <c r="I16" s="50"/>
      <c r="J16" s="50"/>
      <c r="K16" s="50"/>
      <c r="L16" s="50"/>
      <c r="M16" s="50"/>
      <c r="N16" s="50">
        <v>96310709.6</v>
      </c>
      <c r="O16" s="41"/>
      <c r="P16" s="41"/>
      <c r="Q16" s="42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49"/>
      <c r="AC16" s="41"/>
      <c r="AD16" s="41"/>
      <c r="AE16" s="42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49"/>
      <c r="AQ16" s="41"/>
      <c r="AR16" s="41"/>
      <c r="AS16" s="42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49"/>
      <c r="BE16" s="41"/>
      <c r="BF16" s="41"/>
      <c r="BG16" s="42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49"/>
      <c r="BS16" s="41"/>
      <c r="BT16" s="41"/>
      <c r="BU16" s="42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49"/>
      <c r="CG16" s="41"/>
      <c r="CH16" s="41"/>
      <c r="CI16" s="42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49"/>
      <c r="CU16" s="41"/>
      <c r="CV16" s="41"/>
      <c r="CW16" s="42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49"/>
      <c r="DI16" s="41"/>
      <c r="DJ16" s="41"/>
      <c r="DK16" s="42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49"/>
      <c r="DW16" s="41"/>
      <c r="DX16" s="41"/>
      <c r="DY16" s="42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49"/>
      <c r="EK16" s="41"/>
      <c r="EL16" s="41"/>
      <c r="EM16" s="42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49"/>
      <c r="EY16" s="41"/>
      <c r="EZ16" s="41"/>
      <c r="FA16" s="42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49"/>
      <c r="FM16" s="41"/>
      <c r="FN16" s="41"/>
      <c r="FO16" s="42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49"/>
      <c r="GA16" s="41"/>
      <c r="GB16" s="41"/>
      <c r="GC16" s="42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49"/>
      <c r="GO16" s="41"/>
      <c r="GP16" s="41"/>
      <c r="GQ16" s="42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49"/>
      <c r="HC16" s="41"/>
      <c r="HD16" s="41"/>
      <c r="HE16" s="42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49"/>
      <c r="HQ16" s="41"/>
      <c r="HR16" s="13"/>
      <c r="HS16" s="14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48"/>
      <c r="IE16" s="13"/>
      <c r="IF16" s="13"/>
      <c r="IG16" s="14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48"/>
      <c r="IS16" s="13"/>
      <c r="IT16" s="13"/>
      <c r="IU16" s="14"/>
      <c r="IV16" s="50"/>
    </row>
  </sheetData>
  <sheetProtection/>
  <mergeCells count="17">
    <mergeCell ref="E6:E7"/>
    <mergeCell ref="F6:G6"/>
    <mergeCell ref="H6:H7"/>
    <mergeCell ref="K1:N1"/>
    <mergeCell ref="I6:I7"/>
    <mergeCell ref="J6:J7"/>
    <mergeCell ref="K6:L6"/>
    <mergeCell ref="A8:B8"/>
    <mergeCell ref="M6:M7"/>
    <mergeCell ref="A2:N2"/>
    <mergeCell ref="A5:A7"/>
    <mergeCell ref="B5:B7"/>
    <mergeCell ref="C5:C7"/>
    <mergeCell ref="D5:H5"/>
    <mergeCell ref="I5:M5"/>
    <mergeCell ref="N5:N7"/>
    <mergeCell ref="D6:D7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showZeros="0" zoomScale="70" zoomScaleNormal="70" zoomScaleSheetLayoutView="90" zoomScalePageLayoutView="60" workbookViewId="0" topLeftCell="A1">
      <selection activeCell="A1" sqref="A1"/>
    </sheetView>
  </sheetViews>
  <sheetFormatPr defaultColWidth="9.28125" defaultRowHeight="15"/>
  <cols>
    <col min="1" max="1" width="21.28125" style="15" customWidth="1"/>
    <col min="2" max="2" width="69.28125" style="15" customWidth="1"/>
    <col min="3" max="3" width="65.00390625" style="19" customWidth="1"/>
    <col min="4" max="4" width="28.00390625" style="15" customWidth="1"/>
    <col min="5" max="6" width="9.28125" style="15" customWidth="1"/>
    <col min="7" max="7" width="38.421875" style="15" customWidth="1"/>
    <col min="8" max="16384" width="9.28125" style="15" customWidth="1"/>
  </cols>
  <sheetData>
    <row r="1" spans="2:4" ht="90" customHeight="1">
      <c r="B1" s="16"/>
      <c r="C1" s="75" t="s">
        <v>78</v>
      </c>
      <c r="D1" s="75"/>
    </row>
    <row r="2" spans="2:3" ht="16.5" customHeight="1">
      <c r="B2" s="16"/>
      <c r="C2" s="17" t="s">
        <v>48</v>
      </c>
    </row>
    <row r="3" spans="1:4" ht="123" customHeight="1">
      <c r="A3" s="78" t="s">
        <v>89</v>
      </c>
      <c r="B3" s="78"/>
      <c r="C3" s="78"/>
      <c r="D3" s="78"/>
    </row>
    <row r="4" spans="1:4" ht="17.25" customHeight="1">
      <c r="A4" s="18"/>
      <c r="C4" s="35"/>
      <c r="D4" s="55" t="s">
        <v>77</v>
      </c>
    </row>
    <row r="5" spans="1:4" ht="22.5" customHeight="1">
      <c r="A5" s="79" t="s">
        <v>16</v>
      </c>
      <c r="B5" s="80" t="s">
        <v>75</v>
      </c>
      <c r="C5" s="76" t="s">
        <v>17</v>
      </c>
      <c r="D5" s="77"/>
    </row>
    <row r="6" spans="1:4" ht="26.25" customHeight="1">
      <c r="A6" s="79"/>
      <c r="B6" s="79"/>
      <c r="C6" s="76" t="s">
        <v>18</v>
      </c>
      <c r="D6" s="77"/>
    </row>
    <row r="7" spans="1:4" ht="121.5" customHeight="1">
      <c r="A7" s="79"/>
      <c r="B7" s="79"/>
      <c r="C7" s="54" t="s">
        <v>19</v>
      </c>
      <c r="D7" s="54" t="s">
        <v>88</v>
      </c>
    </row>
    <row r="8" spans="1:4" ht="27.75" customHeight="1">
      <c r="A8" s="32" t="s">
        <v>49</v>
      </c>
      <c r="B8" s="33" t="s">
        <v>20</v>
      </c>
      <c r="C8" s="52">
        <v>2459394.2</v>
      </c>
      <c r="D8" s="52"/>
    </row>
    <row r="9" spans="1:4" ht="27.75" customHeight="1">
      <c r="A9" s="32" t="s">
        <v>50</v>
      </c>
      <c r="B9" s="33" t="s">
        <v>21</v>
      </c>
      <c r="C9" s="52">
        <v>1138168.4</v>
      </c>
      <c r="D9" s="52"/>
    </row>
    <row r="10" spans="1:4" ht="42" customHeight="1">
      <c r="A10" s="32" t="s">
        <v>51</v>
      </c>
      <c r="B10" s="33" t="s">
        <v>22</v>
      </c>
      <c r="C10" s="52">
        <v>3211730.3000000003</v>
      </c>
      <c r="D10" s="52"/>
    </row>
    <row r="11" spans="1:4" ht="27.75" customHeight="1">
      <c r="A11" s="32" t="s">
        <v>52</v>
      </c>
      <c r="B11" s="33" t="s">
        <v>23</v>
      </c>
      <c r="C11" s="52">
        <v>2194765.7</v>
      </c>
      <c r="D11" s="52"/>
    </row>
    <row r="12" spans="1:4" ht="27.75" customHeight="1">
      <c r="A12" s="32" t="s">
        <v>53</v>
      </c>
      <c r="B12" s="33" t="s">
        <v>24</v>
      </c>
      <c r="C12" s="52">
        <v>1919848.6</v>
      </c>
      <c r="D12" s="52"/>
    </row>
    <row r="13" spans="1:4" ht="27.75" customHeight="1">
      <c r="A13" s="32" t="s">
        <v>54</v>
      </c>
      <c r="B13" s="33" t="s">
        <v>25</v>
      </c>
      <c r="C13" s="52">
        <v>909721</v>
      </c>
      <c r="D13" s="52"/>
    </row>
    <row r="14" spans="1:4" ht="27.75" customHeight="1">
      <c r="A14" s="32" t="s">
        <v>55</v>
      </c>
      <c r="B14" s="33" t="s">
        <v>26</v>
      </c>
      <c r="C14" s="52">
        <v>1633144.2000000002</v>
      </c>
      <c r="D14" s="52"/>
    </row>
    <row r="15" spans="1:4" ht="43.5" customHeight="1">
      <c r="A15" s="32" t="s">
        <v>56</v>
      </c>
      <c r="B15" s="33" t="s">
        <v>27</v>
      </c>
      <c r="C15" s="52">
        <v>2011339.9</v>
      </c>
      <c r="D15" s="52"/>
    </row>
    <row r="16" spans="1:4" ht="27.75" customHeight="1">
      <c r="A16" s="32" t="s">
        <v>57</v>
      </c>
      <c r="B16" s="33" t="s">
        <v>28</v>
      </c>
      <c r="C16" s="52">
        <v>2270755.1</v>
      </c>
      <c r="D16" s="52"/>
    </row>
    <row r="17" spans="1:4" ht="45" customHeight="1">
      <c r="A17" s="32" t="s">
        <v>58</v>
      </c>
      <c r="B17" s="33" t="s">
        <v>29</v>
      </c>
      <c r="C17" s="52">
        <v>1341969</v>
      </c>
      <c r="D17" s="52"/>
    </row>
    <row r="18" spans="1:4" ht="27.75" customHeight="1">
      <c r="A18" s="32" t="s">
        <v>59</v>
      </c>
      <c r="B18" s="33" t="s">
        <v>30</v>
      </c>
      <c r="C18" s="52">
        <v>1064020.4</v>
      </c>
      <c r="D18" s="52"/>
    </row>
    <row r="19" spans="1:4" ht="27.75" customHeight="1">
      <c r="A19" s="32" t="s">
        <v>60</v>
      </c>
      <c r="B19" s="33" t="s">
        <v>31</v>
      </c>
      <c r="C19" s="52">
        <v>3309102.7</v>
      </c>
      <c r="D19" s="52"/>
    </row>
    <row r="20" spans="1:4" ht="27.75" customHeight="1">
      <c r="A20" s="32" t="s">
        <v>61</v>
      </c>
      <c r="B20" s="33" t="s">
        <v>32</v>
      </c>
      <c r="C20" s="52">
        <v>953633.8</v>
      </c>
      <c r="D20" s="52"/>
    </row>
    <row r="21" spans="1:4" ht="27.75" customHeight="1">
      <c r="A21" s="32" t="s">
        <v>62</v>
      </c>
      <c r="B21" s="33" t="s">
        <v>33</v>
      </c>
      <c r="C21" s="52">
        <v>957186.2</v>
      </c>
      <c r="D21" s="52"/>
    </row>
    <row r="22" spans="1:4" ht="27.75" customHeight="1">
      <c r="A22" s="32" t="s">
        <v>63</v>
      </c>
      <c r="B22" s="33" t="s">
        <v>34</v>
      </c>
      <c r="C22" s="52">
        <v>2851276.5</v>
      </c>
      <c r="D22" s="52"/>
    </row>
    <row r="23" spans="1:4" ht="27.75" customHeight="1">
      <c r="A23" s="32" t="s">
        <v>64</v>
      </c>
      <c r="B23" s="33" t="s">
        <v>35</v>
      </c>
      <c r="C23" s="52">
        <v>1642502.4</v>
      </c>
      <c r="D23" s="52"/>
    </row>
    <row r="24" spans="1:4" ht="27.75" customHeight="1">
      <c r="A24" s="32" t="s">
        <v>65</v>
      </c>
      <c r="B24" s="33" t="s">
        <v>36</v>
      </c>
      <c r="C24" s="52">
        <v>2752201.6</v>
      </c>
      <c r="D24" s="52"/>
    </row>
    <row r="25" spans="1:4" ht="27.75" customHeight="1">
      <c r="A25" s="32" t="s">
        <v>66</v>
      </c>
      <c r="B25" s="33" t="s">
        <v>37</v>
      </c>
      <c r="C25" s="52">
        <v>2159517.7</v>
      </c>
      <c r="D25" s="52"/>
    </row>
    <row r="26" spans="1:4" ht="27.75" customHeight="1">
      <c r="A26" s="32" t="s">
        <v>67</v>
      </c>
      <c r="B26" s="33" t="s">
        <v>38</v>
      </c>
      <c r="C26" s="52">
        <v>3134909.3</v>
      </c>
      <c r="D26" s="52"/>
    </row>
    <row r="27" spans="1:4" ht="27.75" customHeight="1">
      <c r="A27" s="32" t="s">
        <v>68</v>
      </c>
      <c r="B27" s="33" t="s">
        <v>39</v>
      </c>
      <c r="C27" s="52">
        <v>859337.1</v>
      </c>
      <c r="D27" s="52"/>
    </row>
    <row r="28" spans="1:4" ht="27.75" customHeight="1">
      <c r="A28" s="32" t="s">
        <v>69</v>
      </c>
      <c r="B28" s="33" t="s">
        <v>40</v>
      </c>
      <c r="C28" s="52">
        <v>2005170.3</v>
      </c>
      <c r="D28" s="52"/>
    </row>
    <row r="29" spans="1:4" ht="27.75" customHeight="1">
      <c r="A29" s="32" t="s">
        <v>70</v>
      </c>
      <c r="B29" s="33" t="s">
        <v>41</v>
      </c>
      <c r="C29" s="52">
        <v>2327853.1</v>
      </c>
      <c r="D29" s="52"/>
    </row>
    <row r="30" spans="1:4" ht="27.75" customHeight="1">
      <c r="A30" s="32" t="s">
        <v>71</v>
      </c>
      <c r="B30" s="33" t="s">
        <v>42</v>
      </c>
      <c r="C30" s="52">
        <v>887698.1000000001</v>
      </c>
      <c r="D30" s="52"/>
    </row>
    <row r="31" spans="1:4" ht="27.75" customHeight="1">
      <c r="A31" s="32" t="s">
        <v>72</v>
      </c>
      <c r="B31" s="33" t="s">
        <v>43</v>
      </c>
      <c r="C31" s="52">
        <v>1620005.7</v>
      </c>
      <c r="D31" s="52"/>
    </row>
    <row r="32" spans="1:4" ht="27.75" customHeight="1">
      <c r="A32" s="32" t="s">
        <v>44</v>
      </c>
      <c r="B32" s="33" t="s">
        <v>45</v>
      </c>
      <c r="C32" s="52">
        <v>1465368.0999999999</v>
      </c>
      <c r="D32" s="52"/>
    </row>
    <row r="33" spans="1:4" s="21" customFormat="1" ht="31.5" customHeight="1">
      <c r="A33" s="20"/>
      <c r="B33" s="34" t="s">
        <v>46</v>
      </c>
      <c r="C33" s="53">
        <f>SUM(C8:C32)</f>
        <v>47080619.400000006</v>
      </c>
      <c r="D33" s="53">
        <v>3255000</v>
      </c>
    </row>
    <row r="34" spans="1:3" ht="15.75">
      <c r="A34" s="22"/>
      <c r="B34" s="23"/>
      <c r="C34" s="24"/>
    </row>
    <row r="35" spans="1:3" ht="15.75">
      <c r="A35" s="22"/>
      <c r="B35" s="25"/>
      <c r="C35" s="26"/>
    </row>
    <row r="36" spans="1:3" ht="15.75">
      <c r="A36" s="22"/>
      <c r="B36" s="23"/>
      <c r="C36" s="24"/>
    </row>
    <row r="37" spans="1:3" ht="15.75">
      <c r="A37" s="22"/>
      <c r="B37" s="23"/>
      <c r="C37" s="24"/>
    </row>
    <row r="38" spans="1:3" ht="15.75">
      <c r="A38" s="22"/>
      <c r="B38" s="23"/>
      <c r="C38" s="24"/>
    </row>
    <row r="39" spans="1:3" ht="15.75">
      <c r="A39" s="22"/>
      <c r="B39" s="23"/>
      <c r="C39" s="24"/>
    </row>
    <row r="40" spans="1:3" ht="15.75">
      <c r="A40" s="22"/>
      <c r="B40" s="23"/>
      <c r="C40" s="24"/>
    </row>
    <row r="41" spans="1:3" ht="15.75">
      <c r="A41" s="22"/>
      <c r="B41" s="23"/>
      <c r="C41" s="24"/>
    </row>
    <row r="42" spans="1:3" ht="15.75">
      <c r="A42" s="22"/>
      <c r="B42" s="23"/>
      <c r="C42" s="24"/>
    </row>
    <row r="43" spans="1:3" ht="15.75">
      <c r="A43" s="22"/>
      <c r="B43" s="23"/>
      <c r="C43" s="24"/>
    </row>
    <row r="44" spans="1:3" ht="15.75">
      <c r="A44" s="22"/>
      <c r="B44" s="23"/>
      <c r="C44" s="24"/>
    </row>
    <row r="45" spans="1:3" ht="15.75">
      <c r="A45" s="22"/>
      <c r="B45" s="23"/>
      <c r="C45" s="24"/>
    </row>
    <row r="46" spans="1:3" ht="15.75">
      <c r="A46" s="22"/>
      <c r="B46" s="23"/>
      <c r="C46" s="24"/>
    </row>
    <row r="47" spans="1:3" ht="15.75">
      <c r="A47" s="22"/>
      <c r="B47" s="23"/>
      <c r="C47" s="24"/>
    </row>
    <row r="48" spans="1:3" ht="15.75">
      <c r="A48" s="22"/>
      <c r="B48" s="23"/>
      <c r="C48" s="24"/>
    </row>
    <row r="49" spans="1:3" ht="15.75">
      <c r="A49" s="22"/>
      <c r="B49" s="23"/>
      <c r="C49" s="24"/>
    </row>
    <row r="50" spans="1:3" ht="15.75">
      <c r="A50" s="22"/>
      <c r="B50" s="23"/>
      <c r="C50" s="24"/>
    </row>
    <row r="51" spans="1:3" ht="15.75">
      <c r="A51" s="22"/>
      <c r="B51" s="23"/>
      <c r="C51" s="24"/>
    </row>
    <row r="52" spans="1:3" ht="15.75">
      <c r="A52" s="22"/>
      <c r="B52" s="23"/>
      <c r="C52" s="24"/>
    </row>
    <row r="53" spans="1:3" ht="15.75">
      <c r="A53" s="22"/>
      <c r="B53" s="23"/>
      <c r="C53" s="24"/>
    </row>
    <row r="54" spans="1:3" ht="15.75">
      <c r="A54" s="22"/>
      <c r="B54" s="23"/>
      <c r="C54" s="24"/>
    </row>
    <row r="55" spans="1:3" ht="15.75">
      <c r="A55" s="22"/>
      <c r="B55" s="23"/>
      <c r="C55" s="24"/>
    </row>
    <row r="56" spans="1:3" ht="15.75">
      <c r="A56" s="22"/>
      <c r="B56" s="23"/>
      <c r="C56" s="24"/>
    </row>
    <row r="57" spans="1:3" ht="15.75">
      <c r="A57" s="22"/>
      <c r="B57" s="25"/>
      <c r="C57" s="26"/>
    </row>
    <row r="58" spans="1:3" ht="15.75">
      <c r="A58" s="22"/>
      <c r="B58" s="23"/>
      <c r="C58" s="24"/>
    </row>
    <row r="59" spans="1:3" ht="15.75">
      <c r="A59" s="22"/>
      <c r="B59" s="23"/>
      <c r="C59" s="24"/>
    </row>
    <row r="60" spans="1:3" ht="15.75">
      <c r="A60" s="22"/>
      <c r="B60" s="27"/>
      <c r="C60" s="28"/>
    </row>
    <row r="61" spans="1:3" ht="15.75">
      <c r="A61" s="22"/>
      <c r="B61" s="23"/>
      <c r="C61" s="24"/>
    </row>
    <row r="62" spans="1:3" ht="44.25" customHeight="1">
      <c r="A62" s="22"/>
      <c r="B62" s="23"/>
      <c r="C62" s="24"/>
    </row>
    <row r="63" spans="1:3" ht="15.75">
      <c r="A63" s="22"/>
      <c r="B63" s="23"/>
      <c r="C63" s="24"/>
    </row>
    <row r="64" spans="1:3" ht="15.75">
      <c r="A64" s="22"/>
      <c r="B64" s="23"/>
      <c r="C64" s="24"/>
    </row>
    <row r="65" spans="1:3" ht="15.75">
      <c r="A65" s="81"/>
      <c r="B65" s="23"/>
      <c r="C65" s="24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3" ht="12.75">
      <c r="A69" s="22"/>
      <c r="B69" s="82"/>
      <c r="C69" s="29"/>
    </row>
    <row r="70" spans="1:2" ht="12.75">
      <c r="A70" s="22"/>
      <c r="B70" s="22"/>
    </row>
    <row r="75" spans="2:3" ht="45.75" customHeight="1">
      <c r="B75" s="30"/>
      <c r="C75" s="31"/>
    </row>
  </sheetData>
  <sheetProtection/>
  <mergeCells count="6">
    <mergeCell ref="C1:D1"/>
    <mergeCell ref="C5:D5"/>
    <mergeCell ref="C6:D6"/>
    <mergeCell ref="A3:D3"/>
    <mergeCell ref="A5:A7"/>
    <mergeCell ref="B5:B7"/>
  </mergeCells>
  <printOptions horizontalCentered="1"/>
  <pageMargins left="0.5905511811023623" right="0.5905511811023623" top="0.7874015748031497" bottom="0.7874015748031497" header="0.2362204724409449" footer="0.1574803149606299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vyshnivska</cp:lastModifiedBy>
  <cp:lastPrinted>2016-12-20T10:59:20Z</cp:lastPrinted>
  <dcterms:created xsi:type="dcterms:W3CDTF">2015-12-10T14:25:55Z</dcterms:created>
  <dcterms:modified xsi:type="dcterms:W3CDTF">2016-12-21T14:29:53Z</dcterms:modified>
  <cp:category/>
  <cp:version/>
  <cp:contentType/>
  <cp:contentStatus/>
</cp:coreProperties>
</file>